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edisb\OneDrive\Desktop\Probe TABLEAU\_EDIS-Pripremne_Probe\"/>
    </mc:Choice>
  </mc:AlternateContent>
  <xr:revisionPtr revIDLastSave="0" documentId="13_ncr:1_{B781CC90-7A7B-4B96-8FE5-08176E79444B}" xr6:coauthVersionLast="47" xr6:coauthVersionMax="47" xr10:uidLastSave="{00000000-0000-0000-0000-000000000000}"/>
  <bookViews>
    <workbookView xWindow="28680" yWindow="-6345" windowWidth="29040" windowHeight="15720" firstSheet="5" activeTab="10" xr2:uid="{00000000-000D-0000-FFFF-FFFF00000000}"/>
  </bookViews>
  <sheets>
    <sheet name="_Pregled NEW" sheetId="12" r:id="rId1"/>
    <sheet name="Sudovi NEW" sheetId="16" r:id="rId2"/>
    <sheet name="Variable names NEW" sheetId="15" r:id="rId3"/>
    <sheet name="Bodovanje NEW" sheetId="18" r:id="rId4"/>
    <sheet name="Methodology" sheetId="19" r:id="rId5"/>
    <sheet name="Sheet1" sheetId="21" r:id="rId6"/>
    <sheet name="Dashbaord 5 Details" sheetId="20" r:id="rId7"/>
    <sheet name="Vjezba 0" sheetId="26" r:id="rId8"/>
    <sheet name="Vjezba 1" sheetId="25" r:id="rId9"/>
    <sheet name="Vjezba 2" sheetId="24" r:id="rId10"/>
    <sheet name="Vjezba 13" sheetId="22" r:id="rId11"/>
    <sheet name="Vjezba x" sheetId="23" r:id="rId12"/>
  </sheets>
  <definedNames>
    <definedName name="_xlnm._FilterDatabase" localSheetId="0" hidden="1">'_Pregled NEW'!$A$1:$AI$329</definedName>
    <definedName name="_xlnm._FilterDatabase" localSheetId="6" hidden="1">'Dashbaord 5 Details'!$A$1:$R$1380</definedName>
    <definedName name="ExternalData_1" localSheetId="0" hidden="1">'_Pregled NEW'!#REF!</definedName>
  </definedNames>
  <calcPr calcId="191029"/>
  <pivotCaches>
    <pivotCache cacheId="0" r:id="rId13"/>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263" i="20" l="1"/>
  <c r="O1264" i="20"/>
  <c r="O1265" i="20"/>
  <c r="O1266" i="20"/>
  <c r="O1267" i="20"/>
  <c r="O1268" i="20"/>
  <c r="O1269" i="20"/>
  <c r="O1270" i="20"/>
  <c r="O1271" i="20"/>
  <c r="O1272" i="20"/>
  <c r="O1273" i="20"/>
  <c r="O1274" i="20"/>
  <c r="O1275" i="20"/>
  <c r="O1276" i="20"/>
  <c r="O1277" i="20"/>
  <c r="O1278" i="20"/>
  <c r="O1279" i="20"/>
  <c r="O1280" i="20"/>
  <c r="O1281" i="20"/>
  <c r="O1282" i="20"/>
  <c r="O1283" i="20"/>
  <c r="O1284" i="20"/>
  <c r="O1285" i="20"/>
  <c r="O1286" i="20"/>
  <c r="O1287" i="20"/>
  <c r="O1288" i="20"/>
  <c r="O1289" i="20"/>
  <c r="O1290" i="20"/>
  <c r="O1291" i="20"/>
  <c r="O1292" i="20"/>
  <c r="O1293" i="20"/>
  <c r="O1294" i="20"/>
  <c r="O1295" i="20"/>
  <c r="O1296" i="20"/>
  <c r="O1297" i="20"/>
  <c r="O1298" i="20"/>
  <c r="O1299" i="20"/>
  <c r="O1300" i="20"/>
  <c r="O1301" i="20"/>
  <c r="O1302" i="20"/>
  <c r="O1303" i="20"/>
  <c r="O1304" i="20"/>
  <c r="O1305" i="20"/>
  <c r="O1306" i="20"/>
  <c r="O1307" i="20"/>
  <c r="O1308" i="20"/>
  <c r="O1309" i="20"/>
  <c r="O1310" i="20"/>
  <c r="O1311" i="20"/>
  <c r="O1312" i="20"/>
  <c r="O1313" i="20"/>
  <c r="O1314" i="20"/>
  <c r="O1315" i="20"/>
  <c r="O1316" i="20"/>
  <c r="O1317" i="20"/>
  <c r="O1318" i="20"/>
  <c r="O1319" i="20"/>
  <c r="O1320" i="20"/>
  <c r="O1321" i="20"/>
  <c r="O1322" i="20"/>
  <c r="O1323" i="20"/>
  <c r="O1324" i="20"/>
  <c r="O1325" i="20"/>
  <c r="O1326" i="20"/>
  <c r="O1327" i="20"/>
  <c r="O1328" i="20"/>
  <c r="O1329" i="20"/>
  <c r="O1330" i="20"/>
  <c r="O1331" i="20"/>
  <c r="O1332" i="20"/>
  <c r="O1333" i="20"/>
  <c r="O1334" i="20"/>
  <c r="O1335" i="20"/>
  <c r="O1336" i="20"/>
  <c r="O1337" i="20"/>
  <c r="O1338" i="20"/>
  <c r="O1339" i="20"/>
  <c r="O1340" i="20"/>
  <c r="O1341" i="20"/>
  <c r="O1342" i="20"/>
  <c r="O1343" i="20"/>
  <c r="O1344" i="20"/>
  <c r="O1345" i="20"/>
  <c r="O1346" i="20"/>
  <c r="O1347" i="20"/>
  <c r="O1348" i="20"/>
  <c r="O1349" i="20"/>
  <c r="O1350" i="20"/>
  <c r="O1351" i="20"/>
  <c r="O1352" i="20"/>
  <c r="O1353" i="20"/>
  <c r="O1354" i="20"/>
  <c r="O1355" i="20"/>
  <c r="O1356" i="20"/>
  <c r="O1357" i="20"/>
  <c r="O1358" i="20"/>
  <c r="O1359" i="20"/>
  <c r="O1360" i="20"/>
  <c r="O1361" i="20"/>
  <c r="O1362" i="20"/>
  <c r="O1363" i="20"/>
  <c r="O1364" i="20"/>
  <c r="O1365" i="20"/>
  <c r="O1366" i="20"/>
  <c r="O1367" i="20"/>
  <c r="O1368" i="20"/>
  <c r="O1369" i="20"/>
  <c r="O1370" i="20"/>
  <c r="O1371" i="20"/>
  <c r="O1372" i="20"/>
  <c r="O1373" i="20"/>
  <c r="O1374" i="20"/>
  <c r="O1375" i="20"/>
  <c r="O1376" i="20"/>
  <c r="O1377" i="20"/>
  <c r="O1378" i="20"/>
  <c r="O1379" i="20"/>
  <c r="O1380" i="20"/>
  <c r="O1262" i="20"/>
  <c r="O2" i="20"/>
  <c r="O3" i="20"/>
  <c r="O4" i="20"/>
  <c r="O5" i="20"/>
  <c r="O6" i="20"/>
  <c r="O7" i="20"/>
  <c r="O8" i="20"/>
  <c r="O9" i="20"/>
  <c r="O10" i="20"/>
  <c r="O11" i="20"/>
  <c r="O12" i="20"/>
  <c r="O13" i="20"/>
  <c r="O14" i="20"/>
  <c r="O15" i="20"/>
  <c r="O16" i="20"/>
  <c r="O17" i="20"/>
  <c r="O18" i="20"/>
  <c r="O19" i="20"/>
  <c r="O20" i="20"/>
  <c r="O21" i="20"/>
  <c r="O22" i="20"/>
  <c r="O23" i="20"/>
  <c r="O24" i="20"/>
  <c r="O25" i="20"/>
  <c r="O26" i="20"/>
  <c r="O27" i="20"/>
  <c r="O28" i="20"/>
  <c r="O29" i="20"/>
  <c r="O30" i="20"/>
  <c r="O31" i="20"/>
  <c r="O32" i="20"/>
  <c r="O33" i="20"/>
  <c r="O34" i="20"/>
  <c r="O35" i="20"/>
  <c r="O36" i="20"/>
  <c r="O37" i="20"/>
  <c r="O38" i="20"/>
  <c r="O39" i="20"/>
  <c r="O40" i="20"/>
  <c r="O41" i="20"/>
  <c r="O42" i="20"/>
  <c r="O43" i="20"/>
  <c r="O44" i="20"/>
  <c r="O45" i="20"/>
  <c r="O46" i="20"/>
  <c r="O47" i="20"/>
  <c r="O48" i="20"/>
  <c r="O49" i="20"/>
  <c r="O50" i="20"/>
  <c r="O51" i="20"/>
  <c r="O52" i="20"/>
  <c r="O53" i="20"/>
  <c r="O54" i="20"/>
  <c r="O55" i="20"/>
  <c r="O56" i="20"/>
  <c r="O57" i="20"/>
  <c r="O58" i="20"/>
  <c r="O59" i="20"/>
  <c r="O60" i="20"/>
  <c r="O61" i="20"/>
  <c r="O62" i="20"/>
  <c r="O63" i="20"/>
  <c r="O64" i="20"/>
  <c r="O65" i="20"/>
  <c r="O66" i="20"/>
  <c r="O67" i="20"/>
  <c r="O68" i="20"/>
  <c r="O69" i="20"/>
  <c r="O70" i="20"/>
  <c r="O71" i="20"/>
  <c r="O72" i="20"/>
  <c r="O73" i="20"/>
  <c r="O74" i="20"/>
  <c r="O75" i="20"/>
  <c r="O76" i="20"/>
  <c r="O77" i="20"/>
  <c r="O78" i="20"/>
  <c r="O79" i="20"/>
  <c r="O80" i="20"/>
  <c r="O81" i="20"/>
  <c r="O82" i="20"/>
  <c r="O83" i="20"/>
  <c r="O84" i="20"/>
  <c r="O85" i="20"/>
  <c r="O86" i="20"/>
  <c r="O87" i="20"/>
  <c r="O88" i="20"/>
  <c r="O89" i="20"/>
  <c r="O90" i="20"/>
  <c r="O91" i="20"/>
  <c r="O92" i="20"/>
  <c r="O93" i="20"/>
  <c r="O94" i="20"/>
  <c r="O95" i="20"/>
  <c r="O96" i="20"/>
  <c r="O97" i="20"/>
  <c r="O98" i="20"/>
  <c r="O99" i="20"/>
  <c r="O100" i="20"/>
  <c r="O101" i="20"/>
  <c r="O102" i="20"/>
  <c r="O103" i="20"/>
  <c r="O104" i="20"/>
  <c r="O105" i="20"/>
  <c r="O106" i="20"/>
  <c r="O107" i="20"/>
  <c r="O108" i="20"/>
  <c r="O109" i="20"/>
  <c r="O110" i="20"/>
  <c r="O111" i="20"/>
  <c r="O112" i="20"/>
  <c r="O113" i="20"/>
  <c r="O114" i="20"/>
  <c r="O115" i="20"/>
  <c r="O116" i="20"/>
  <c r="O117" i="20"/>
  <c r="O118" i="20"/>
  <c r="O119" i="20"/>
  <c r="O120" i="20"/>
  <c r="O121" i="20"/>
  <c r="O122" i="20"/>
  <c r="O123" i="20"/>
  <c r="O124" i="20"/>
  <c r="O125" i="20"/>
  <c r="O126" i="20"/>
  <c r="O127" i="20"/>
  <c r="O128" i="20"/>
  <c r="O129" i="20"/>
  <c r="O130" i="20"/>
  <c r="O131" i="20"/>
  <c r="O132" i="20"/>
  <c r="O133" i="20"/>
  <c r="O134" i="20"/>
  <c r="O135" i="20"/>
  <c r="O136" i="20"/>
  <c r="O137" i="20"/>
  <c r="O138" i="20"/>
  <c r="O139" i="20"/>
  <c r="O140" i="20"/>
  <c r="O141" i="20"/>
  <c r="O142" i="20"/>
  <c r="O143" i="20"/>
  <c r="O144" i="20"/>
  <c r="O145" i="20"/>
  <c r="O146" i="20"/>
  <c r="O147" i="20"/>
  <c r="O148" i="20"/>
  <c r="O149" i="20"/>
  <c r="O150" i="20"/>
  <c r="O151" i="20"/>
  <c r="O152" i="20"/>
  <c r="O153" i="20"/>
  <c r="O154" i="20"/>
  <c r="O155" i="20"/>
  <c r="O156" i="20"/>
  <c r="O157" i="20"/>
  <c r="O158" i="20"/>
  <c r="O159" i="20"/>
  <c r="O160" i="20"/>
  <c r="O161" i="20"/>
  <c r="O162" i="20"/>
  <c r="O163" i="20"/>
  <c r="O164" i="20"/>
  <c r="O165" i="20"/>
  <c r="O166" i="20"/>
  <c r="O167" i="20"/>
  <c r="O168" i="20"/>
  <c r="O169" i="20"/>
  <c r="O170" i="20"/>
  <c r="O171" i="20"/>
  <c r="O172" i="20"/>
  <c r="O173" i="20"/>
  <c r="O174" i="20"/>
  <c r="O175" i="20"/>
  <c r="O176" i="20"/>
  <c r="O177" i="20"/>
  <c r="O178" i="20"/>
  <c r="O179" i="20"/>
  <c r="O180" i="20"/>
  <c r="O181" i="20"/>
  <c r="O182" i="20"/>
  <c r="O183" i="20"/>
  <c r="O184" i="20"/>
  <c r="O185" i="20"/>
  <c r="O186" i="20"/>
  <c r="O187" i="20"/>
  <c r="O188" i="20"/>
  <c r="O189" i="20"/>
  <c r="O190" i="20"/>
  <c r="O191" i="20"/>
  <c r="O192" i="20"/>
  <c r="O193" i="20"/>
  <c r="O194" i="20"/>
  <c r="O195" i="20"/>
  <c r="O196" i="20"/>
  <c r="O197" i="20"/>
  <c r="O198" i="20"/>
  <c r="O199" i="20"/>
  <c r="O200" i="20"/>
  <c r="O201" i="20"/>
  <c r="O202" i="20"/>
  <c r="O203" i="20"/>
  <c r="O204" i="20"/>
  <c r="O205" i="20"/>
  <c r="O206" i="20"/>
  <c r="O207" i="20"/>
  <c r="O208" i="20"/>
  <c r="O209" i="20"/>
  <c r="O210" i="20"/>
  <c r="O211" i="20"/>
  <c r="O212" i="20"/>
  <c r="O213" i="20"/>
  <c r="O214" i="20"/>
  <c r="O215" i="20"/>
  <c r="O216" i="20"/>
  <c r="O217" i="20"/>
  <c r="O218" i="20"/>
  <c r="O219" i="20"/>
  <c r="O220" i="20"/>
  <c r="O221" i="20"/>
  <c r="O222" i="20"/>
  <c r="O223" i="20"/>
  <c r="O224" i="20"/>
  <c r="O225" i="20"/>
  <c r="O226" i="20"/>
  <c r="O227" i="20"/>
  <c r="O228" i="20"/>
  <c r="O229" i="20"/>
  <c r="O230" i="20"/>
  <c r="O231" i="20"/>
  <c r="O232" i="20"/>
  <c r="O233" i="20"/>
  <c r="O234" i="20"/>
  <c r="O235" i="20"/>
  <c r="O236" i="20"/>
  <c r="O237" i="20"/>
  <c r="O238" i="20"/>
  <c r="O239" i="20"/>
  <c r="O240" i="20"/>
  <c r="O241" i="20"/>
  <c r="O242" i="20"/>
  <c r="O243" i="20"/>
  <c r="O244" i="20"/>
  <c r="O245" i="20"/>
  <c r="O246" i="20"/>
  <c r="O247" i="20"/>
  <c r="O248" i="20"/>
  <c r="O249" i="20"/>
  <c r="O250" i="20"/>
  <c r="O251" i="20"/>
  <c r="O252" i="20"/>
  <c r="O253" i="20"/>
  <c r="O254" i="20"/>
  <c r="O255" i="20"/>
  <c r="O256" i="20"/>
  <c r="O257" i="20"/>
  <c r="O258" i="20"/>
  <c r="O259" i="20"/>
  <c r="O260" i="20"/>
  <c r="O261" i="20"/>
  <c r="O262" i="20"/>
  <c r="O263" i="20"/>
  <c r="O264" i="20"/>
  <c r="O265" i="20"/>
  <c r="O266" i="20"/>
  <c r="O267" i="20"/>
  <c r="O268" i="20"/>
  <c r="O269" i="20"/>
  <c r="O270" i="20"/>
  <c r="O271" i="20"/>
  <c r="O272" i="20"/>
  <c r="O273" i="20"/>
  <c r="O274" i="20"/>
  <c r="O275" i="20"/>
  <c r="O276" i="20"/>
  <c r="O277" i="20"/>
  <c r="O278" i="20"/>
  <c r="O279" i="20"/>
  <c r="O280" i="20"/>
  <c r="O281" i="20"/>
  <c r="O282" i="20"/>
  <c r="O283" i="20"/>
  <c r="O284" i="20"/>
  <c r="O285" i="20"/>
  <c r="O286" i="20"/>
  <c r="O287" i="20"/>
  <c r="O288" i="20"/>
  <c r="O289" i="20"/>
  <c r="O290" i="20"/>
  <c r="O291" i="20"/>
  <c r="O292" i="20"/>
  <c r="O293" i="20"/>
  <c r="O294" i="20"/>
  <c r="O295" i="20"/>
  <c r="O296" i="20"/>
  <c r="O297" i="20"/>
  <c r="O298" i="20"/>
  <c r="O299" i="20"/>
  <c r="O300" i="20"/>
  <c r="O301" i="20"/>
  <c r="O302" i="20"/>
  <c r="O303" i="20"/>
  <c r="O304" i="20"/>
  <c r="O305" i="20"/>
  <c r="O306" i="20"/>
  <c r="O307" i="20"/>
  <c r="O308" i="20"/>
  <c r="O309" i="20"/>
  <c r="O310" i="20"/>
  <c r="O311" i="20"/>
  <c r="O312" i="20"/>
  <c r="O313" i="20"/>
  <c r="O314" i="20"/>
  <c r="O315" i="20"/>
  <c r="O316" i="20"/>
  <c r="O317" i="20"/>
  <c r="O318" i="20"/>
  <c r="O319" i="20"/>
  <c r="O320" i="20"/>
  <c r="O321" i="20"/>
  <c r="O322" i="20"/>
  <c r="O323" i="20"/>
  <c r="O324" i="20"/>
  <c r="O325" i="20"/>
  <c r="O326" i="20"/>
  <c r="O327" i="20"/>
  <c r="O328" i="20"/>
  <c r="O329" i="20"/>
  <c r="O330" i="20"/>
  <c r="O331" i="20"/>
  <c r="O332" i="20"/>
  <c r="O333" i="20"/>
  <c r="O334" i="20"/>
  <c r="O335" i="20"/>
  <c r="O336" i="20"/>
  <c r="O337" i="20"/>
  <c r="O338" i="20"/>
  <c r="O339" i="20"/>
  <c r="O340" i="20"/>
  <c r="O341" i="20"/>
  <c r="O342" i="20"/>
  <c r="O343" i="20"/>
  <c r="O344" i="20"/>
  <c r="O345" i="20"/>
  <c r="O346" i="20"/>
  <c r="O347" i="20"/>
  <c r="O348" i="20"/>
  <c r="O349" i="20"/>
  <c r="O350" i="20"/>
  <c r="O351" i="20"/>
  <c r="O352" i="20"/>
  <c r="O353" i="20"/>
  <c r="O354" i="20"/>
  <c r="O355" i="20"/>
  <c r="O356" i="20"/>
  <c r="O357" i="20"/>
  <c r="O358" i="20"/>
  <c r="O359" i="20"/>
  <c r="O360" i="20"/>
  <c r="O361" i="20"/>
  <c r="O362" i="20"/>
  <c r="O363" i="20"/>
  <c r="O364" i="20"/>
  <c r="O365" i="20"/>
  <c r="O366" i="20"/>
  <c r="O367" i="20"/>
  <c r="O368" i="20"/>
  <c r="O369" i="20"/>
  <c r="O370" i="20"/>
  <c r="O371" i="20"/>
  <c r="O372" i="20"/>
  <c r="O373" i="20"/>
  <c r="O374" i="20"/>
  <c r="O375" i="20"/>
  <c r="O376" i="20"/>
  <c r="O377" i="20"/>
  <c r="O378" i="20"/>
  <c r="O379" i="20"/>
  <c r="O380" i="20"/>
  <c r="O381" i="20"/>
  <c r="O382" i="20"/>
  <c r="O383" i="20"/>
  <c r="O384" i="20"/>
  <c r="O385" i="20"/>
  <c r="O386" i="20"/>
  <c r="O387" i="20"/>
  <c r="O388" i="20"/>
  <c r="O389" i="20"/>
  <c r="O390" i="20"/>
  <c r="O391" i="20"/>
  <c r="O392" i="20"/>
  <c r="O393" i="20"/>
  <c r="O394" i="20"/>
  <c r="O395" i="20"/>
  <c r="O396" i="20"/>
  <c r="O397" i="20"/>
  <c r="O398" i="20"/>
  <c r="O399" i="20"/>
  <c r="O400" i="20"/>
  <c r="O401" i="20"/>
  <c r="O402" i="20"/>
  <c r="O403" i="20"/>
  <c r="O404" i="20"/>
  <c r="O405" i="20"/>
  <c r="O406" i="20"/>
  <c r="O407" i="20"/>
  <c r="O408" i="20"/>
  <c r="O409" i="20"/>
  <c r="O410" i="20"/>
  <c r="O411" i="20"/>
  <c r="O412" i="20"/>
  <c r="O413" i="20"/>
  <c r="O414" i="20"/>
  <c r="O415" i="20"/>
  <c r="O416" i="20"/>
  <c r="O417" i="20"/>
  <c r="O418" i="20"/>
  <c r="O419" i="20"/>
  <c r="O420" i="20"/>
  <c r="O421" i="20"/>
  <c r="O422" i="20"/>
  <c r="O423" i="20"/>
  <c r="O424" i="20"/>
  <c r="O425" i="20"/>
  <c r="O426" i="20"/>
  <c r="O427" i="20"/>
  <c r="O428" i="20"/>
  <c r="O429" i="20"/>
  <c r="O430" i="20"/>
  <c r="O431" i="20"/>
  <c r="O432" i="20"/>
  <c r="O433" i="20"/>
  <c r="O434" i="20"/>
  <c r="O435" i="20"/>
  <c r="O436" i="20"/>
  <c r="O437" i="20"/>
  <c r="O438" i="20"/>
  <c r="O439" i="20"/>
  <c r="O440" i="20"/>
  <c r="O441" i="20"/>
  <c r="O442" i="20"/>
  <c r="O443" i="20"/>
  <c r="O444" i="20"/>
  <c r="O445" i="20"/>
  <c r="O446" i="20"/>
  <c r="O447" i="20"/>
  <c r="O448" i="20"/>
  <c r="O449" i="20"/>
  <c r="O450" i="20"/>
  <c r="O451" i="20"/>
  <c r="O452" i="20"/>
  <c r="O453" i="20"/>
  <c r="O454" i="20"/>
  <c r="O455" i="20"/>
  <c r="O456" i="20"/>
  <c r="O457" i="20"/>
  <c r="O458" i="20"/>
  <c r="O459" i="20"/>
  <c r="O460" i="20"/>
  <c r="O461" i="20"/>
  <c r="O462" i="20"/>
  <c r="O463" i="20"/>
  <c r="O464" i="20"/>
  <c r="O465" i="20"/>
  <c r="O466" i="20"/>
  <c r="O467" i="20"/>
  <c r="O468" i="20"/>
  <c r="O469" i="20"/>
  <c r="O470" i="20"/>
  <c r="O471" i="20"/>
  <c r="O472" i="20"/>
  <c r="O473" i="20"/>
  <c r="O474" i="20"/>
  <c r="O475" i="20"/>
  <c r="O476" i="20"/>
  <c r="O477" i="20"/>
  <c r="O478" i="20"/>
  <c r="O479" i="20"/>
  <c r="O480" i="20"/>
  <c r="O481" i="20"/>
  <c r="O482" i="20"/>
  <c r="O483" i="20"/>
  <c r="O484" i="20"/>
  <c r="O485" i="20"/>
  <c r="O486" i="20"/>
  <c r="O487" i="20"/>
  <c r="O488" i="20"/>
  <c r="O489" i="20"/>
  <c r="O490" i="20"/>
  <c r="O491" i="20"/>
  <c r="O492" i="20"/>
  <c r="O493" i="20"/>
  <c r="O494" i="20"/>
  <c r="O495" i="20"/>
  <c r="O496" i="20"/>
  <c r="O497" i="20"/>
  <c r="O498" i="20"/>
  <c r="O499" i="20"/>
  <c r="O500" i="20"/>
  <c r="O501" i="20"/>
  <c r="O502" i="20"/>
  <c r="O503" i="20"/>
  <c r="O504" i="20"/>
  <c r="O505" i="20"/>
  <c r="O506" i="20"/>
  <c r="O507" i="20"/>
  <c r="O508" i="20"/>
  <c r="O509" i="20"/>
  <c r="O510" i="20"/>
  <c r="O511" i="20"/>
  <c r="O512" i="20"/>
  <c r="O513" i="20"/>
  <c r="O514" i="20"/>
  <c r="O515" i="20"/>
  <c r="O516" i="20"/>
  <c r="O517" i="20"/>
  <c r="O518" i="20"/>
  <c r="O519" i="20"/>
  <c r="O520" i="20"/>
  <c r="O521" i="20"/>
  <c r="O522" i="20"/>
  <c r="O523" i="20"/>
  <c r="O524" i="20"/>
  <c r="O525" i="20"/>
  <c r="O526" i="20"/>
  <c r="O527" i="20"/>
  <c r="O528" i="20"/>
  <c r="O529" i="20"/>
  <c r="O530" i="20"/>
  <c r="O531" i="20"/>
  <c r="O532" i="20"/>
  <c r="O533" i="20"/>
  <c r="O534" i="20"/>
  <c r="O535" i="20"/>
  <c r="O536" i="20"/>
  <c r="O537" i="20"/>
  <c r="O538" i="20"/>
  <c r="O539" i="20"/>
  <c r="O540" i="20"/>
  <c r="O541" i="20"/>
  <c r="O542" i="20"/>
  <c r="O543" i="20"/>
  <c r="O544" i="20"/>
  <c r="O545" i="20"/>
  <c r="O546" i="20"/>
  <c r="O547" i="20"/>
  <c r="O548" i="20"/>
  <c r="O549" i="20"/>
  <c r="O550" i="20"/>
  <c r="O551" i="20"/>
  <c r="O552" i="20"/>
  <c r="O553" i="20"/>
  <c r="O554" i="20"/>
  <c r="O555" i="20"/>
  <c r="O556" i="20"/>
  <c r="O557" i="20"/>
  <c r="O558" i="20"/>
  <c r="O559" i="20"/>
  <c r="O560" i="20"/>
  <c r="O561" i="20"/>
  <c r="O562" i="20"/>
  <c r="O563" i="20"/>
  <c r="O564" i="20"/>
  <c r="O565" i="20"/>
  <c r="O566" i="20"/>
  <c r="O567" i="20"/>
  <c r="O568" i="20"/>
  <c r="O569" i="20"/>
  <c r="O570" i="20"/>
  <c r="O571" i="20"/>
  <c r="O572" i="20"/>
  <c r="O573" i="20"/>
  <c r="O574" i="20"/>
  <c r="O575" i="20"/>
  <c r="O576" i="20"/>
  <c r="O577" i="20"/>
  <c r="O578" i="20"/>
  <c r="O579" i="20"/>
  <c r="O580" i="20"/>
  <c r="O581" i="20"/>
  <c r="O582" i="20"/>
  <c r="O583" i="20"/>
  <c r="O584" i="20"/>
  <c r="O585" i="20"/>
  <c r="O586" i="20"/>
  <c r="O587" i="20"/>
  <c r="O588" i="20"/>
  <c r="O589" i="20"/>
  <c r="O590" i="20"/>
  <c r="O591" i="20"/>
  <c r="O592" i="20"/>
  <c r="O593" i="20"/>
  <c r="O594" i="20"/>
  <c r="O595" i="20"/>
  <c r="O596" i="20"/>
  <c r="O597" i="20"/>
  <c r="O598" i="20"/>
  <c r="O599" i="20"/>
  <c r="O600" i="20"/>
  <c r="O601" i="20"/>
  <c r="O602" i="20"/>
  <c r="O603" i="20"/>
  <c r="O604" i="20"/>
  <c r="O605" i="20"/>
  <c r="O606" i="20"/>
  <c r="O607" i="20"/>
  <c r="O608" i="20"/>
  <c r="O609" i="20"/>
  <c r="O610" i="20"/>
  <c r="O611" i="20"/>
  <c r="O612" i="20"/>
  <c r="O613" i="20"/>
  <c r="O614" i="20"/>
  <c r="O615" i="20"/>
  <c r="O616" i="20"/>
  <c r="O617" i="20"/>
  <c r="O618" i="20"/>
  <c r="O619" i="20"/>
  <c r="O620" i="20"/>
  <c r="O621" i="20"/>
  <c r="O622" i="20"/>
  <c r="O623" i="20"/>
  <c r="O624" i="20"/>
  <c r="O625" i="20"/>
  <c r="O626" i="20"/>
  <c r="O627" i="20"/>
  <c r="O628" i="20"/>
  <c r="O629" i="20"/>
  <c r="O630" i="20"/>
  <c r="O631" i="20"/>
  <c r="O632" i="20"/>
  <c r="O633" i="20"/>
  <c r="O634" i="20"/>
  <c r="O635" i="20"/>
  <c r="O636" i="20"/>
  <c r="O637" i="20"/>
  <c r="O638" i="20"/>
  <c r="O639" i="20"/>
  <c r="O640" i="20"/>
  <c r="O641" i="20"/>
  <c r="O642" i="20"/>
  <c r="O643" i="20"/>
  <c r="O644" i="20"/>
  <c r="O645" i="20"/>
  <c r="O646" i="20"/>
  <c r="O647" i="20"/>
  <c r="O648" i="20"/>
  <c r="O649" i="20"/>
  <c r="O650" i="20"/>
  <c r="O651" i="20"/>
  <c r="O652" i="20"/>
  <c r="O653" i="20"/>
  <c r="O654" i="20"/>
  <c r="O655" i="20"/>
  <c r="O656" i="20"/>
  <c r="O657" i="20"/>
  <c r="O658" i="20"/>
  <c r="O659" i="20"/>
  <c r="O660" i="20"/>
  <c r="O661" i="20"/>
  <c r="O662" i="20"/>
  <c r="O663" i="20"/>
  <c r="O664" i="20"/>
  <c r="O665" i="20"/>
  <c r="O666" i="20"/>
  <c r="O667" i="20"/>
  <c r="O668" i="20"/>
  <c r="O669" i="20"/>
  <c r="O670" i="20"/>
  <c r="O671" i="20"/>
  <c r="O672" i="20"/>
  <c r="O673" i="20"/>
  <c r="O674" i="20"/>
  <c r="O675" i="20"/>
  <c r="O676" i="20"/>
  <c r="O677" i="20"/>
  <c r="O678" i="20"/>
  <c r="O679" i="20"/>
  <c r="O680" i="20"/>
  <c r="O681" i="20"/>
  <c r="O682" i="20"/>
  <c r="O683" i="20"/>
  <c r="O684" i="20"/>
  <c r="O685" i="20"/>
  <c r="O686" i="20"/>
  <c r="O687" i="20"/>
  <c r="O688" i="20"/>
  <c r="O689" i="20"/>
  <c r="O690" i="20"/>
  <c r="O691" i="20"/>
  <c r="O692" i="20"/>
  <c r="O693" i="20"/>
  <c r="O694" i="20"/>
  <c r="O695" i="20"/>
  <c r="O696" i="20"/>
  <c r="O697" i="20"/>
  <c r="O698" i="20"/>
  <c r="O699" i="20"/>
  <c r="O700" i="20"/>
  <c r="O701" i="20"/>
  <c r="O702" i="20"/>
  <c r="O703" i="20"/>
  <c r="O704" i="20"/>
  <c r="O705" i="20"/>
  <c r="O706" i="20"/>
  <c r="O707" i="20"/>
  <c r="O708" i="20"/>
  <c r="O709" i="20"/>
  <c r="O710" i="20"/>
  <c r="O711" i="20"/>
  <c r="O712" i="20"/>
  <c r="O713" i="20"/>
  <c r="O714" i="20"/>
  <c r="O715" i="20"/>
  <c r="O716" i="20"/>
  <c r="O717" i="20"/>
  <c r="O718" i="20"/>
  <c r="O719" i="20"/>
  <c r="O720" i="20"/>
  <c r="O721" i="20"/>
  <c r="O722" i="20"/>
  <c r="O723" i="20"/>
  <c r="O724" i="20"/>
  <c r="O725" i="20"/>
  <c r="O726" i="20"/>
  <c r="O727" i="20"/>
  <c r="O728" i="20"/>
  <c r="O729" i="20"/>
  <c r="O730" i="20"/>
  <c r="O731" i="20"/>
  <c r="O732" i="20"/>
  <c r="O733" i="20"/>
  <c r="O734" i="20"/>
  <c r="O735" i="20"/>
  <c r="O736" i="20"/>
  <c r="O737" i="20"/>
  <c r="O738" i="20"/>
  <c r="O739" i="20"/>
  <c r="O740" i="20"/>
  <c r="O741" i="20"/>
  <c r="O742" i="20"/>
  <c r="O743" i="20"/>
  <c r="O744" i="20"/>
  <c r="O745" i="20"/>
  <c r="O746" i="20"/>
  <c r="O747" i="20"/>
  <c r="O748" i="20"/>
  <c r="O749" i="20"/>
  <c r="O750" i="20"/>
  <c r="O751" i="20"/>
  <c r="O752" i="20"/>
  <c r="O753" i="20"/>
  <c r="O754" i="20"/>
  <c r="O755" i="20"/>
  <c r="O756" i="20"/>
  <c r="O757" i="20"/>
  <c r="O758" i="20"/>
  <c r="O759" i="20"/>
  <c r="O760" i="20"/>
  <c r="O761" i="20"/>
  <c r="O762" i="20"/>
  <c r="O763" i="20"/>
  <c r="O764" i="20"/>
  <c r="O765" i="20"/>
  <c r="O766" i="20"/>
  <c r="O767" i="20"/>
  <c r="O768" i="20"/>
  <c r="O769" i="20"/>
  <c r="O770" i="20"/>
  <c r="O771" i="20"/>
  <c r="O772" i="20"/>
  <c r="O773" i="20"/>
  <c r="O774" i="20"/>
  <c r="O775" i="20"/>
  <c r="O776" i="20"/>
  <c r="O777" i="20"/>
  <c r="O778" i="20"/>
  <c r="O779" i="20"/>
  <c r="O780" i="20"/>
  <c r="O781" i="20"/>
  <c r="O782" i="20"/>
  <c r="O783" i="20"/>
  <c r="O784" i="20"/>
  <c r="O785" i="20"/>
  <c r="O786" i="20"/>
  <c r="O787" i="20"/>
  <c r="O788" i="20"/>
  <c r="O789" i="20"/>
  <c r="O790" i="20"/>
  <c r="O791" i="20"/>
  <c r="O792" i="20"/>
  <c r="O793" i="20"/>
  <c r="O794" i="20"/>
  <c r="O795" i="20"/>
  <c r="O796" i="20"/>
  <c r="O797" i="20"/>
  <c r="O798" i="20"/>
  <c r="O799" i="20"/>
  <c r="O800" i="20"/>
  <c r="O801" i="20"/>
  <c r="O802" i="20"/>
  <c r="O803" i="20"/>
  <c r="O804" i="20"/>
  <c r="O805" i="20"/>
  <c r="O806" i="20"/>
  <c r="O807" i="20"/>
  <c r="O808" i="20"/>
  <c r="O809" i="20"/>
  <c r="O810" i="20"/>
  <c r="O811" i="20"/>
  <c r="O812" i="20"/>
  <c r="O813" i="20"/>
  <c r="O814" i="20"/>
  <c r="O815" i="20"/>
  <c r="O816" i="20"/>
  <c r="O817" i="20"/>
  <c r="O818" i="20"/>
  <c r="O819" i="20"/>
  <c r="O820" i="20"/>
  <c r="O821" i="20"/>
  <c r="O822" i="20"/>
  <c r="O823" i="20"/>
  <c r="O824" i="20"/>
  <c r="O825" i="20"/>
  <c r="O826" i="20"/>
  <c r="O827" i="20"/>
  <c r="O828" i="20"/>
  <c r="O829" i="20"/>
  <c r="O830" i="20"/>
  <c r="O831" i="20"/>
  <c r="O832" i="20"/>
  <c r="O833" i="20"/>
  <c r="O834" i="20"/>
  <c r="O835" i="20"/>
  <c r="O836" i="20"/>
  <c r="O837" i="20"/>
  <c r="O838" i="20"/>
  <c r="O839" i="20"/>
  <c r="O840" i="20"/>
  <c r="O841" i="20"/>
  <c r="O842" i="20"/>
  <c r="O843" i="20"/>
  <c r="O844" i="20"/>
  <c r="O845" i="20"/>
  <c r="O846" i="20"/>
  <c r="O847" i="20"/>
  <c r="O848" i="20"/>
  <c r="O849" i="20"/>
  <c r="O850" i="20"/>
  <c r="O851" i="20"/>
  <c r="O852" i="20"/>
  <c r="O853" i="20"/>
  <c r="O854" i="20"/>
  <c r="O855" i="20"/>
  <c r="O856" i="20"/>
  <c r="O857" i="20"/>
  <c r="O858" i="20"/>
  <c r="O859" i="20"/>
  <c r="O860" i="20"/>
  <c r="O861" i="20"/>
  <c r="O862" i="20"/>
  <c r="O863" i="20"/>
  <c r="O864" i="20"/>
  <c r="O865" i="20"/>
  <c r="O866" i="20"/>
  <c r="O867" i="20"/>
  <c r="O868" i="20"/>
  <c r="O869" i="20"/>
  <c r="O870" i="20"/>
  <c r="O871" i="20"/>
  <c r="O872" i="20"/>
  <c r="O873" i="20"/>
  <c r="O874" i="20"/>
  <c r="O875" i="20"/>
  <c r="O876" i="20"/>
  <c r="O877" i="20"/>
  <c r="O878" i="20"/>
  <c r="O879" i="20"/>
  <c r="O880" i="20"/>
  <c r="O881" i="20"/>
  <c r="O882" i="20"/>
  <c r="O883" i="20"/>
  <c r="O884" i="20"/>
  <c r="O885" i="20"/>
  <c r="O886" i="20"/>
  <c r="O887" i="20"/>
  <c r="O888" i="20"/>
  <c r="O889" i="20"/>
  <c r="O890" i="20"/>
  <c r="O891" i="20"/>
  <c r="O892" i="20"/>
  <c r="O893" i="20"/>
  <c r="O894" i="20"/>
  <c r="O895" i="20"/>
  <c r="O896" i="20"/>
  <c r="O897" i="20"/>
  <c r="O898" i="20"/>
  <c r="O899" i="20"/>
  <c r="O900" i="20"/>
  <c r="O901" i="20"/>
  <c r="O902" i="20"/>
  <c r="O903" i="20"/>
  <c r="O904" i="20"/>
  <c r="O905" i="20"/>
  <c r="O906" i="20"/>
  <c r="O907" i="20"/>
  <c r="O908" i="20"/>
  <c r="O909" i="20"/>
  <c r="O910" i="20"/>
  <c r="O911" i="20"/>
  <c r="O912" i="20"/>
  <c r="O913" i="20"/>
  <c r="O914" i="20"/>
  <c r="O915" i="20"/>
  <c r="O916" i="20"/>
  <c r="O917" i="20"/>
  <c r="O918" i="20"/>
  <c r="O919" i="20"/>
  <c r="O920" i="20"/>
  <c r="O921" i="20"/>
  <c r="O922" i="20"/>
  <c r="O923" i="20"/>
  <c r="O924" i="20"/>
  <c r="O925" i="20"/>
  <c r="O926" i="20"/>
  <c r="O927" i="20"/>
  <c r="O928" i="20"/>
  <c r="O929" i="20"/>
  <c r="O930" i="20"/>
  <c r="O931" i="20"/>
  <c r="O932" i="20"/>
  <c r="O933" i="20"/>
  <c r="O934" i="20"/>
  <c r="O935" i="20"/>
  <c r="O936" i="20"/>
  <c r="O937" i="20"/>
  <c r="O938" i="20"/>
  <c r="O939" i="20"/>
  <c r="O940" i="20"/>
  <c r="O941" i="20"/>
  <c r="O942" i="20"/>
  <c r="O943" i="20"/>
  <c r="O944" i="20"/>
  <c r="O945" i="20"/>
  <c r="O946" i="20"/>
  <c r="O947" i="20"/>
  <c r="O948" i="20"/>
  <c r="O949" i="20"/>
  <c r="O950" i="20"/>
  <c r="O951" i="20"/>
  <c r="O952" i="20"/>
  <c r="O953" i="20"/>
  <c r="O954" i="20"/>
  <c r="O955" i="20"/>
  <c r="O956" i="20"/>
  <c r="O957" i="20"/>
  <c r="O958" i="20"/>
  <c r="O959" i="20"/>
  <c r="O960" i="20"/>
  <c r="O961" i="20"/>
  <c r="O962" i="20"/>
  <c r="O963" i="20"/>
  <c r="O964" i="20"/>
  <c r="O965" i="20"/>
  <c r="O966" i="20"/>
  <c r="O967" i="20"/>
  <c r="O968" i="20"/>
  <c r="O969" i="20"/>
  <c r="O970" i="20"/>
  <c r="O971" i="20"/>
  <c r="O972" i="20"/>
  <c r="O973" i="20"/>
  <c r="O974" i="20"/>
  <c r="O975" i="20"/>
  <c r="O976" i="20"/>
  <c r="O977" i="20"/>
  <c r="O978" i="20"/>
  <c r="O979" i="20"/>
  <c r="O980" i="20"/>
  <c r="O981" i="20"/>
  <c r="O982" i="20"/>
  <c r="O983" i="20"/>
  <c r="O984" i="20"/>
  <c r="O985" i="20"/>
  <c r="O986" i="20"/>
  <c r="O987" i="20"/>
  <c r="O988" i="20"/>
  <c r="O989" i="20"/>
  <c r="O990" i="20"/>
  <c r="O991" i="20"/>
  <c r="O992" i="20"/>
  <c r="O993" i="20"/>
  <c r="O994" i="20"/>
  <c r="O995" i="20"/>
  <c r="O996" i="20"/>
  <c r="O997" i="20"/>
  <c r="O998" i="20"/>
  <c r="O999" i="20"/>
  <c r="O1000" i="20"/>
  <c r="O1001" i="20"/>
  <c r="O1002" i="20"/>
  <c r="O1003" i="20"/>
  <c r="O1004" i="20"/>
  <c r="O1005" i="20"/>
  <c r="O1006" i="20"/>
  <c r="O1007" i="20"/>
  <c r="O1008" i="20"/>
  <c r="O1009" i="20"/>
  <c r="O1010" i="20"/>
  <c r="O1011" i="20"/>
  <c r="O1012" i="20"/>
  <c r="O1013" i="20"/>
  <c r="O1014" i="20"/>
  <c r="O1015" i="20"/>
  <c r="O1016" i="20"/>
  <c r="O1017" i="20"/>
  <c r="O1018" i="20"/>
  <c r="O1019" i="20"/>
  <c r="O1020" i="20"/>
  <c r="O1021" i="20"/>
  <c r="O1022" i="20"/>
  <c r="O1023" i="20"/>
  <c r="O1024" i="20"/>
  <c r="O1025" i="20"/>
  <c r="O1026" i="20"/>
  <c r="O1027" i="20"/>
  <c r="O1028" i="20"/>
  <c r="O1029" i="20"/>
  <c r="O1030" i="20"/>
  <c r="O1031" i="20"/>
  <c r="O1032" i="20"/>
  <c r="O1033" i="20"/>
  <c r="O1034" i="20"/>
  <c r="O1035" i="20"/>
  <c r="O1036" i="20"/>
  <c r="O1037" i="20"/>
  <c r="O1038" i="20"/>
  <c r="O1039" i="20"/>
  <c r="O1040" i="20"/>
  <c r="O1041" i="20"/>
  <c r="O1042" i="20"/>
  <c r="O1043" i="20"/>
  <c r="O1044" i="20"/>
  <c r="O1045" i="20"/>
  <c r="O1046" i="20"/>
  <c r="O1047" i="20"/>
  <c r="O1048" i="20"/>
  <c r="O1049" i="20"/>
  <c r="O1050" i="20"/>
  <c r="O1051" i="20"/>
  <c r="O1052" i="20"/>
  <c r="O1053" i="20"/>
  <c r="O1054" i="20"/>
  <c r="O1055" i="20"/>
  <c r="O1056" i="20"/>
  <c r="O1057" i="20"/>
  <c r="O1058" i="20"/>
  <c r="O1059" i="20"/>
  <c r="O1060" i="20"/>
  <c r="O1061" i="20"/>
  <c r="O1062" i="20"/>
  <c r="O1063" i="20"/>
  <c r="O1064" i="20"/>
  <c r="O1065" i="20"/>
  <c r="O1066" i="20"/>
  <c r="O1067" i="20"/>
  <c r="O1068" i="20"/>
  <c r="O1069" i="20"/>
  <c r="O1070" i="20"/>
  <c r="O1071" i="20"/>
  <c r="O1072" i="20"/>
  <c r="O1073" i="20"/>
  <c r="O1074" i="20"/>
  <c r="O1075" i="20"/>
  <c r="O1076" i="20"/>
  <c r="O1077" i="20"/>
  <c r="O1078" i="20"/>
  <c r="O1079" i="20"/>
  <c r="O1080" i="20"/>
  <c r="O1081" i="20"/>
  <c r="O1082" i="20"/>
  <c r="O1083" i="20"/>
  <c r="O1084" i="20"/>
  <c r="O1085" i="20"/>
  <c r="O1086" i="20"/>
  <c r="O1087" i="20"/>
  <c r="O1088" i="20"/>
  <c r="O1089" i="20"/>
  <c r="O1090" i="20"/>
  <c r="O1091" i="20"/>
  <c r="O1092" i="20"/>
  <c r="O1093" i="20"/>
  <c r="O1094" i="20"/>
  <c r="O1095" i="20"/>
  <c r="O1096" i="20"/>
  <c r="O1097" i="20"/>
  <c r="O1098" i="20"/>
  <c r="O1099" i="20"/>
  <c r="O1100" i="20"/>
  <c r="O1101" i="20"/>
  <c r="O1102" i="20"/>
  <c r="O1103" i="20"/>
  <c r="O1104" i="20"/>
  <c r="O1105" i="20"/>
  <c r="O1106" i="20"/>
  <c r="O1107" i="20"/>
  <c r="O1108" i="20"/>
  <c r="O1109" i="20"/>
  <c r="O1110" i="20"/>
  <c r="O1111" i="20"/>
  <c r="O1112" i="20"/>
  <c r="O1113" i="20"/>
  <c r="O1114" i="20"/>
  <c r="O1115" i="20"/>
  <c r="O1116" i="20"/>
  <c r="O1117" i="20"/>
  <c r="O1118" i="20"/>
  <c r="O1119" i="20"/>
  <c r="O1120" i="20"/>
  <c r="O1121" i="20"/>
  <c r="O1122" i="20"/>
  <c r="O1123" i="20"/>
  <c r="O1124" i="20"/>
  <c r="O1125" i="20"/>
  <c r="O1126" i="20"/>
  <c r="O1127" i="20"/>
  <c r="O1128" i="20"/>
  <c r="O1129" i="20"/>
  <c r="O1130" i="20"/>
  <c r="O1131" i="20"/>
  <c r="O1132" i="20"/>
  <c r="O1133" i="20"/>
  <c r="O1134" i="20"/>
  <c r="O1135" i="20"/>
  <c r="O1136" i="20"/>
  <c r="O1137" i="20"/>
  <c r="O1138" i="20"/>
  <c r="O1139" i="20"/>
  <c r="O1140" i="20"/>
  <c r="O1141" i="20"/>
  <c r="O1142" i="20"/>
  <c r="O1143" i="20"/>
  <c r="O1144" i="20"/>
  <c r="O1145" i="20"/>
  <c r="O1146" i="20"/>
  <c r="O1147" i="20"/>
  <c r="O1148" i="20"/>
  <c r="O1149" i="20"/>
  <c r="O1150" i="20"/>
  <c r="O1151" i="20"/>
  <c r="O1152" i="20"/>
  <c r="O1153" i="20"/>
  <c r="O1154" i="20"/>
  <c r="O1155" i="20"/>
  <c r="O1156" i="20"/>
  <c r="O1157" i="20"/>
  <c r="O1158" i="20"/>
  <c r="O1159" i="20"/>
  <c r="O1160" i="20"/>
  <c r="O1161" i="20"/>
  <c r="O1162" i="20"/>
  <c r="O1163" i="20"/>
  <c r="O1164" i="20"/>
  <c r="O1165" i="20"/>
  <c r="O1166" i="20"/>
  <c r="O1167" i="20"/>
  <c r="O1168" i="20"/>
  <c r="O1169" i="20"/>
  <c r="O1170" i="20"/>
  <c r="O1171" i="20"/>
  <c r="O1172" i="20"/>
  <c r="O1173" i="20"/>
  <c r="O1174" i="20"/>
  <c r="O1175" i="20"/>
  <c r="O1176" i="20"/>
  <c r="O1177" i="20"/>
  <c r="O1178" i="20"/>
  <c r="O1179" i="20"/>
  <c r="O1180" i="20"/>
  <c r="O1181" i="20"/>
  <c r="O1182" i="20"/>
  <c r="O1183" i="20"/>
  <c r="O1184" i="20"/>
  <c r="O1185" i="20"/>
  <c r="O1186" i="20"/>
  <c r="O1187" i="20"/>
  <c r="O1188" i="20"/>
  <c r="O1189" i="20"/>
  <c r="O1190" i="20"/>
  <c r="O1191" i="20"/>
  <c r="O1192" i="20"/>
  <c r="O1193" i="20"/>
  <c r="O1194" i="20"/>
  <c r="O1195" i="20"/>
  <c r="O1196" i="20"/>
  <c r="O1197" i="20"/>
  <c r="O1198" i="20"/>
  <c r="O1199" i="20"/>
  <c r="O1200" i="20"/>
  <c r="O1201" i="20"/>
  <c r="O1202" i="20"/>
  <c r="O1203" i="20"/>
  <c r="O1204" i="20"/>
  <c r="O1205" i="20"/>
  <c r="O1206" i="20"/>
  <c r="O1207" i="20"/>
  <c r="O1208" i="20"/>
  <c r="O1209" i="20"/>
  <c r="O1210" i="20"/>
  <c r="O1211" i="20"/>
  <c r="O1212" i="20"/>
  <c r="O1213" i="20"/>
  <c r="O1214" i="20"/>
  <c r="O1215" i="20"/>
  <c r="O1216" i="20"/>
  <c r="O1217" i="20"/>
  <c r="O1218" i="20"/>
  <c r="O1219" i="20"/>
  <c r="O1220" i="20"/>
  <c r="O1221" i="20"/>
  <c r="O1222" i="20"/>
  <c r="O1223" i="20"/>
  <c r="O1224" i="20"/>
  <c r="O1225" i="20"/>
  <c r="O1226" i="20"/>
  <c r="O1227" i="20"/>
  <c r="O1228" i="20"/>
  <c r="O1229" i="20"/>
  <c r="O1230" i="20"/>
  <c r="O1231" i="20"/>
  <c r="O1232" i="20"/>
  <c r="O1233" i="20"/>
  <c r="O1234" i="20"/>
  <c r="O1235" i="20"/>
  <c r="O1236" i="20"/>
  <c r="O1237" i="20"/>
  <c r="O1238" i="20"/>
  <c r="O1239" i="20"/>
  <c r="O1240" i="20"/>
  <c r="O1241" i="20"/>
  <c r="O1242" i="20"/>
  <c r="O1243" i="20"/>
  <c r="O1244" i="20"/>
  <c r="O1245" i="20"/>
  <c r="O1246" i="20"/>
  <c r="O1247" i="20"/>
  <c r="O1248" i="20"/>
  <c r="O1249" i="20"/>
  <c r="O1250" i="20"/>
  <c r="O1251" i="20"/>
  <c r="O1252" i="20"/>
  <c r="O1253" i="20"/>
  <c r="O1254" i="20"/>
  <c r="O1255" i="20"/>
  <c r="O1256" i="20"/>
  <c r="O1257" i="20"/>
  <c r="O1258" i="20"/>
  <c r="O1259" i="20"/>
  <c r="O1260" i="20"/>
  <c r="O1261" i="20"/>
  <c r="L2" i="20"/>
  <c r="L3" i="20"/>
  <c r="L4" i="20"/>
  <c r="L5" i="20"/>
  <c r="L6" i="20"/>
  <c r="L7" i="20"/>
  <c r="L8" i="20"/>
  <c r="L9" i="20"/>
  <c r="L10" i="20"/>
  <c r="L11" i="20"/>
  <c r="L12" i="20"/>
  <c r="L13" i="20"/>
  <c r="L14" i="20"/>
  <c r="L15" i="20"/>
  <c r="L16" i="20"/>
  <c r="L17" i="20"/>
  <c r="L18" i="20"/>
  <c r="L19" i="20"/>
  <c r="L20" i="20"/>
  <c r="L21" i="20"/>
  <c r="L22" i="20"/>
  <c r="L23" i="20"/>
  <c r="L24" i="20"/>
  <c r="L25" i="20"/>
  <c r="L26" i="20"/>
  <c r="L27" i="20"/>
  <c r="L28" i="20"/>
  <c r="L29" i="20"/>
  <c r="L30" i="20"/>
  <c r="L31" i="20"/>
  <c r="L32" i="20"/>
  <c r="L33" i="20"/>
  <c r="L34" i="20"/>
  <c r="L35" i="20"/>
  <c r="L36" i="20"/>
  <c r="L37" i="20"/>
  <c r="L38" i="20"/>
  <c r="L39" i="20"/>
  <c r="L40" i="20"/>
  <c r="L41" i="20"/>
  <c r="L42" i="20"/>
  <c r="L43" i="20"/>
  <c r="L44" i="20"/>
  <c r="L45" i="20"/>
  <c r="L46" i="20"/>
  <c r="L47" i="20"/>
  <c r="L48" i="20"/>
  <c r="L49" i="20"/>
  <c r="L50" i="20"/>
  <c r="L51" i="20"/>
  <c r="L52" i="20"/>
  <c r="L53" i="20"/>
  <c r="L54" i="20"/>
  <c r="L55" i="20"/>
  <c r="L56" i="20"/>
  <c r="L57" i="20"/>
  <c r="L58" i="20"/>
  <c r="L59" i="20"/>
  <c r="L60" i="20"/>
  <c r="L61" i="20"/>
  <c r="L62" i="20"/>
  <c r="L63" i="20"/>
  <c r="L64" i="20"/>
  <c r="L65" i="20"/>
  <c r="L66" i="20"/>
  <c r="L67" i="20"/>
  <c r="L68" i="20"/>
  <c r="L69" i="20"/>
  <c r="L70" i="20"/>
  <c r="L71" i="20"/>
  <c r="L72" i="20"/>
  <c r="L73" i="20"/>
  <c r="L74" i="20"/>
  <c r="L75" i="20"/>
  <c r="L76" i="20"/>
  <c r="L77" i="20"/>
  <c r="L78" i="20"/>
  <c r="L79" i="20"/>
  <c r="L80" i="20"/>
  <c r="L81" i="20"/>
  <c r="L82" i="20"/>
  <c r="L83" i="20"/>
  <c r="L84" i="20"/>
  <c r="L85" i="20"/>
  <c r="L86" i="20"/>
  <c r="L87" i="20"/>
  <c r="L88" i="20"/>
  <c r="L89" i="20"/>
  <c r="L90" i="20"/>
  <c r="L91" i="20"/>
  <c r="L92" i="20"/>
  <c r="L93" i="20"/>
  <c r="L94" i="20"/>
  <c r="L95" i="20"/>
  <c r="L96" i="20"/>
  <c r="L97" i="20"/>
  <c r="L98" i="20"/>
  <c r="L99" i="20"/>
  <c r="L100" i="20"/>
  <c r="L101" i="20"/>
  <c r="L102" i="20"/>
  <c r="L103" i="20"/>
  <c r="L104" i="20"/>
  <c r="L105" i="20"/>
  <c r="L106" i="20"/>
  <c r="L107" i="20"/>
  <c r="L108" i="20"/>
  <c r="L109" i="20"/>
  <c r="L110" i="20"/>
  <c r="L111" i="20"/>
  <c r="L112" i="20"/>
  <c r="L113" i="20"/>
  <c r="L114" i="20"/>
  <c r="L115" i="20"/>
  <c r="L116" i="20"/>
  <c r="L117" i="20"/>
  <c r="L118" i="20"/>
  <c r="L119" i="20"/>
  <c r="L120" i="20"/>
  <c r="L121" i="20"/>
  <c r="L122" i="20"/>
  <c r="L123" i="20"/>
  <c r="L124" i="20"/>
  <c r="L125" i="20"/>
  <c r="L126" i="20"/>
  <c r="L127" i="20"/>
  <c r="L128" i="20"/>
  <c r="L129" i="20"/>
  <c r="L130" i="20"/>
  <c r="L131" i="20"/>
  <c r="L132" i="20"/>
  <c r="L133" i="20"/>
  <c r="L134" i="20"/>
  <c r="L135" i="20"/>
  <c r="L136" i="20"/>
  <c r="L137" i="20"/>
  <c r="L138" i="20"/>
  <c r="L139" i="20"/>
  <c r="L140" i="20"/>
  <c r="L141" i="20"/>
  <c r="L142" i="20"/>
  <c r="L143" i="20"/>
  <c r="L144" i="20"/>
  <c r="L145" i="20"/>
  <c r="L146" i="20"/>
  <c r="L147" i="20"/>
  <c r="L148" i="20"/>
  <c r="L149" i="20"/>
  <c r="L150" i="20"/>
  <c r="L151" i="20"/>
  <c r="L152" i="20"/>
  <c r="L153" i="20"/>
  <c r="L154" i="20"/>
  <c r="L155" i="20"/>
  <c r="L156" i="20"/>
  <c r="L157" i="20"/>
  <c r="L158" i="20"/>
  <c r="L159" i="20"/>
  <c r="L160" i="20"/>
  <c r="L161" i="20"/>
  <c r="L162" i="20"/>
  <c r="L163" i="20"/>
  <c r="L164" i="20"/>
  <c r="L165" i="20"/>
  <c r="L166" i="20"/>
  <c r="L167" i="20"/>
  <c r="L168" i="20"/>
  <c r="L169" i="20"/>
  <c r="L170" i="20"/>
  <c r="L171" i="20"/>
  <c r="L172" i="20"/>
  <c r="L173" i="20"/>
  <c r="L174" i="20"/>
  <c r="L175" i="20"/>
  <c r="L176" i="20"/>
  <c r="L177" i="20"/>
  <c r="L178" i="20"/>
  <c r="L179" i="20"/>
  <c r="L180" i="20"/>
  <c r="L181" i="20"/>
  <c r="L182" i="20"/>
  <c r="L183" i="20"/>
  <c r="L184" i="20"/>
  <c r="L185" i="20"/>
  <c r="L186" i="20"/>
  <c r="L187" i="20"/>
  <c r="L188" i="20"/>
  <c r="L189" i="20"/>
  <c r="L190" i="20"/>
  <c r="L191" i="20"/>
  <c r="L192" i="20"/>
  <c r="L193" i="20"/>
  <c r="L194" i="20"/>
  <c r="L195" i="20"/>
  <c r="L196" i="20"/>
  <c r="L197" i="20"/>
  <c r="L198" i="20"/>
  <c r="L199" i="20"/>
  <c r="L200" i="20"/>
  <c r="L201" i="20"/>
  <c r="L202" i="20"/>
  <c r="L203" i="20"/>
  <c r="L204" i="20"/>
  <c r="L205" i="20"/>
  <c r="L206" i="20"/>
  <c r="L207" i="20"/>
  <c r="L208" i="20"/>
  <c r="L209" i="20"/>
  <c r="L210" i="20"/>
  <c r="L211" i="20"/>
  <c r="L212" i="20"/>
  <c r="L213" i="20"/>
  <c r="L214" i="20"/>
  <c r="L215" i="20"/>
  <c r="L216" i="20"/>
  <c r="L217" i="20"/>
  <c r="L218" i="20"/>
  <c r="L219" i="20"/>
  <c r="L220" i="20"/>
  <c r="L221" i="20"/>
  <c r="L222" i="20"/>
  <c r="L223" i="20"/>
  <c r="L224" i="20"/>
  <c r="L225" i="20"/>
  <c r="L226" i="20"/>
  <c r="L227" i="20"/>
  <c r="L228" i="20"/>
  <c r="L229" i="20"/>
  <c r="L230" i="20"/>
  <c r="L231" i="20"/>
  <c r="L232" i="20"/>
  <c r="L233" i="20"/>
  <c r="L234" i="20"/>
  <c r="L235" i="20"/>
  <c r="L236" i="20"/>
  <c r="L237" i="20"/>
  <c r="L238" i="20"/>
  <c r="L239" i="20"/>
  <c r="L240" i="20"/>
  <c r="L241" i="20"/>
  <c r="L242" i="20"/>
  <c r="L243" i="20"/>
  <c r="L244" i="20"/>
  <c r="L245" i="20"/>
  <c r="L246" i="20"/>
  <c r="L247" i="20"/>
  <c r="L248" i="20"/>
  <c r="L249" i="20"/>
  <c r="L250" i="20"/>
  <c r="L251" i="20"/>
  <c r="L252" i="20"/>
  <c r="L253" i="20"/>
  <c r="L254" i="20"/>
  <c r="L255" i="20"/>
  <c r="L256" i="20"/>
  <c r="L257" i="20"/>
  <c r="L258" i="20"/>
  <c r="L259" i="20"/>
  <c r="L260" i="20"/>
  <c r="L261" i="20"/>
  <c r="L262" i="20"/>
  <c r="L263" i="20"/>
  <c r="L264" i="20"/>
  <c r="L265" i="20"/>
  <c r="L266" i="20"/>
  <c r="L267" i="20"/>
  <c r="L268" i="20"/>
  <c r="L269" i="20"/>
  <c r="L270" i="20"/>
  <c r="L271" i="20"/>
  <c r="L272" i="20"/>
  <c r="L273" i="20"/>
  <c r="L274" i="20"/>
  <c r="L275" i="20"/>
  <c r="L276" i="20"/>
  <c r="L277" i="20"/>
  <c r="L278" i="20"/>
  <c r="L279" i="20"/>
  <c r="L280" i="20"/>
  <c r="L281" i="20"/>
  <c r="L282" i="20"/>
  <c r="L283" i="20"/>
  <c r="L284" i="20"/>
  <c r="L285" i="20"/>
  <c r="L286" i="20"/>
  <c r="L287" i="20"/>
  <c r="L288" i="20"/>
  <c r="L289" i="20"/>
  <c r="L290" i="20"/>
  <c r="L291" i="20"/>
  <c r="L292" i="20"/>
  <c r="L293" i="20"/>
  <c r="L294" i="20"/>
  <c r="L295" i="20"/>
  <c r="L296" i="20"/>
  <c r="L297" i="20"/>
  <c r="L298" i="20"/>
  <c r="L299" i="20"/>
  <c r="L300" i="20"/>
  <c r="L301" i="20"/>
  <c r="L302" i="20"/>
  <c r="L303" i="20"/>
  <c r="L304" i="20"/>
  <c r="L305" i="20"/>
  <c r="L306" i="20"/>
  <c r="L307" i="20"/>
  <c r="L308" i="20"/>
  <c r="L309" i="20"/>
  <c r="L310" i="20"/>
  <c r="L311" i="20"/>
  <c r="L312" i="20"/>
  <c r="L313" i="20"/>
  <c r="L314" i="20"/>
  <c r="L315" i="20"/>
  <c r="L316" i="20"/>
  <c r="L317" i="20"/>
  <c r="L318" i="20"/>
  <c r="L319" i="20"/>
  <c r="L320" i="20"/>
  <c r="L321" i="20"/>
  <c r="L322" i="20"/>
  <c r="L323" i="20"/>
  <c r="L324" i="20"/>
  <c r="L325" i="20"/>
  <c r="L326" i="20"/>
  <c r="L327" i="20"/>
  <c r="L328" i="20"/>
  <c r="L329" i="20"/>
  <c r="L330" i="20"/>
  <c r="L331" i="20"/>
  <c r="L332" i="20"/>
  <c r="L333" i="20"/>
  <c r="L334" i="20"/>
  <c r="L335" i="20"/>
  <c r="L336" i="20"/>
  <c r="L337" i="20"/>
  <c r="L338" i="20"/>
  <c r="L339" i="20"/>
  <c r="L340" i="20"/>
  <c r="L341" i="20"/>
  <c r="L342" i="20"/>
  <c r="L343" i="20"/>
  <c r="L344" i="20"/>
  <c r="L345" i="20"/>
  <c r="L346" i="20"/>
  <c r="L347" i="20"/>
  <c r="L348" i="20"/>
  <c r="L349" i="20"/>
  <c r="L350" i="20"/>
  <c r="L351" i="20"/>
  <c r="L352" i="20"/>
  <c r="L353" i="20"/>
  <c r="L354" i="20"/>
  <c r="L355" i="20"/>
  <c r="L356" i="20"/>
  <c r="L357" i="20"/>
  <c r="L358" i="20"/>
  <c r="L359" i="20"/>
  <c r="L360" i="20"/>
  <c r="L361" i="20"/>
  <c r="L362" i="20"/>
  <c r="L363" i="20"/>
  <c r="L364" i="20"/>
  <c r="L365" i="20"/>
  <c r="L366" i="20"/>
  <c r="L367" i="20"/>
  <c r="L368" i="20"/>
  <c r="L369" i="20"/>
  <c r="L370" i="20"/>
  <c r="L371" i="20"/>
  <c r="L372" i="20"/>
  <c r="L373" i="20"/>
  <c r="L374" i="20"/>
  <c r="L375" i="20"/>
  <c r="L376" i="20"/>
  <c r="L377" i="20"/>
  <c r="L378" i="20"/>
  <c r="L379" i="20"/>
  <c r="L380" i="20"/>
  <c r="L381" i="20"/>
  <c r="L382" i="20"/>
  <c r="L383" i="20"/>
  <c r="L384" i="20"/>
  <c r="L385" i="20"/>
  <c r="L386" i="20"/>
  <c r="L387" i="20"/>
  <c r="L388" i="20"/>
  <c r="L389" i="20"/>
  <c r="L390" i="20"/>
  <c r="L391" i="20"/>
  <c r="L392" i="20"/>
  <c r="L393" i="20"/>
  <c r="L394" i="20"/>
  <c r="L395" i="20"/>
  <c r="L396" i="20"/>
  <c r="L397" i="20"/>
  <c r="L398" i="20"/>
  <c r="L399" i="20"/>
  <c r="L400" i="20"/>
  <c r="L401" i="20"/>
  <c r="L402" i="20"/>
  <c r="L403" i="20"/>
  <c r="L404" i="20"/>
  <c r="L405" i="20"/>
  <c r="L406" i="20"/>
  <c r="L407" i="20"/>
  <c r="L408" i="20"/>
  <c r="L409" i="20"/>
  <c r="L410" i="20"/>
  <c r="L411" i="20"/>
  <c r="L412" i="20"/>
  <c r="L413" i="20"/>
  <c r="L414" i="20"/>
  <c r="L415" i="20"/>
  <c r="L416" i="20"/>
  <c r="L417" i="20"/>
  <c r="L418" i="20"/>
  <c r="L419" i="20"/>
  <c r="L420" i="20"/>
  <c r="L421" i="20"/>
  <c r="L422" i="20"/>
  <c r="L423" i="20"/>
  <c r="L424" i="20"/>
  <c r="L425" i="20"/>
  <c r="L426" i="20"/>
  <c r="L427" i="20"/>
  <c r="L428" i="20"/>
  <c r="L429" i="20"/>
  <c r="L430" i="20"/>
  <c r="L431" i="20"/>
  <c r="L432" i="20"/>
  <c r="L433" i="20"/>
  <c r="L434" i="20"/>
  <c r="L435" i="20"/>
  <c r="L436" i="20"/>
  <c r="L437" i="20"/>
  <c r="L438" i="20"/>
  <c r="L439" i="20"/>
  <c r="L440" i="20"/>
  <c r="L441" i="20"/>
  <c r="L442" i="20"/>
  <c r="L443" i="20"/>
  <c r="L444" i="20"/>
  <c r="L445" i="20"/>
  <c r="L446" i="20"/>
  <c r="L447" i="20"/>
  <c r="L448" i="20"/>
  <c r="L449" i="20"/>
  <c r="L450" i="20"/>
  <c r="L451" i="20"/>
  <c r="L452" i="20"/>
  <c r="L453" i="20"/>
  <c r="L454" i="20"/>
  <c r="L455" i="20"/>
  <c r="L456" i="20"/>
  <c r="L457" i="20"/>
  <c r="L458" i="20"/>
  <c r="L459" i="20"/>
  <c r="L460" i="20"/>
  <c r="J457"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F104" i="20"/>
  <c r="F105" i="20"/>
  <c r="F106" i="20"/>
  <c r="F107" i="20"/>
  <c r="F108" i="20"/>
  <c r="F109" i="20"/>
  <c r="F110" i="20"/>
  <c r="F111" i="20"/>
  <c r="F112" i="20"/>
  <c r="F113" i="20"/>
  <c r="F114" i="20"/>
  <c r="F115" i="20"/>
  <c r="F116" i="20"/>
  <c r="F117" i="20"/>
  <c r="F118" i="20"/>
  <c r="F119" i="20"/>
  <c r="F120" i="20"/>
  <c r="F121" i="20"/>
  <c r="F122" i="20"/>
  <c r="F123" i="20"/>
  <c r="F124" i="20"/>
  <c r="F125" i="20"/>
  <c r="F126" i="20"/>
  <c r="F127" i="20"/>
  <c r="F128" i="20"/>
  <c r="F129" i="20"/>
  <c r="F130" i="20"/>
  <c r="F131" i="20"/>
  <c r="F132" i="20"/>
  <c r="F133" i="20"/>
  <c r="F134" i="20"/>
  <c r="F135" i="20"/>
  <c r="F136" i="20"/>
  <c r="F137" i="20"/>
  <c r="F138" i="20"/>
  <c r="F139" i="20"/>
  <c r="F140" i="20"/>
  <c r="F141" i="20"/>
  <c r="F142" i="20"/>
  <c r="F143" i="20"/>
  <c r="F144" i="20"/>
  <c r="F145" i="20"/>
  <c r="F146" i="20"/>
  <c r="F147" i="20"/>
  <c r="F148" i="20"/>
  <c r="F149" i="20"/>
  <c r="F150" i="20"/>
  <c r="F151" i="20"/>
  <c r="F152" i="20"/>
  <c r="F153" i="20"/>
  <c r="F154" i="20"/>
  <c r="F155" i="20"/>
  <c r="F156" i="20"/>
  <c r="F157" i="20"/>
  <c r="F158" i="20"/>
  <c r="F159" i="20"/>
  <c r="F160" i="20"/>
  <c r="F161" i="20"/>
  <c r="F162" i="20"/>
  <c r="F163" i="20"/>
  <c r="F164" i="20"/>
  <c r="F165" i="20"/>
  <c r="F166" i="20"/>
  <c r="F167" i="20"/>
  <c r="F168" i="20"/>
  <c r="F169" i="20"/>
  <c r="F170" i="20"/>
  <c r="F171" i="20"/>
  <c r="F172" i="20"/>
  <c r="F173" i="20"/>
  <c r="F174" i="20"/>
  <c r="F175" i="20"/>
  <c r="F176" i="20"/>
  <c r="F177" i="20"/>
  <c r="F178" i="20"/>
  <c r="F179" i="20"/>
  <c r="F180" i="20"/>
  <c r="F181" i="20"/>
  <c r="F182" i="20"/>
  <c r="F183" i="20"/>
  <c r="F184" i="20"/>
  <c r="F185" i="20"/>
  <c r="F186" i="20"/>
  <c r="F187" i="20"/>
  <c r="F188" i="20"/>
  <c r="F189" i="20"/>
  <c r="F190" i="20"/>
  <c r="F191" i="20"/>
  <c r="F192" i="20"/>
  <c r="F193" i="20"/>
  <c r="F194" i="20"/>
  <c r="F195" i="20"/>
  <c r="F196" i="20"/>
  <c r="F197" i="20"/>
  <c r="F198" i="20"/>
  <c r="F199" i="20"/>
  <c r="F200" i="20"/>
  <c r="F201" i="20"/>
  <c r="F202" i="20"/>
  <c r="F203" i="20"/>
  <c r="F204" i="20"/>
  <c r="F205" i="20"/>
  <c r="F206" i="20"/>
  <c r="F207" i="20"/>
  <c r="F208" i="20"/>
  <c r="F209" i="20"/>
  <c r="F210" i="20"/>
  <c r="F211" i="20"/>
  <c r="F212" i="20"/>
  <c r="F213" i="20"/>
  <c r="F214" i="20"/>
  <c r="F215" i="20"/>
  <c r="F216" i="20"/>
  <c r="F217" i="20"/>
  <c r="F218" i="20"/>
  <c r="F219" i="20"/>
  <c r="F220" i="20"/>
  <c r="F221" i="20"/>
  <c r="F222" i="20"/>
  <c r="F223" i="20"/>
  <c r="F224" i="20"/>
  <c r="F225" i="20"/>
  <c r="F226" i="20"/>
  <c r="F227" i="20"/>
  <c r="F228" i="20"/>
  <c r="F229" i="20"/>
  <c r="F230" i="20"/>
  <c r="F231" i="20"/>
  <c r="F232" i="20"/>
  <c r="F233" i="20"/>
  <c r="F234" i="20"/>
  <c r="F235" i="20"/>
  <c r="F236" i="20"/>
  <c r="F237" i="20"/>
  <c r="F238" i="20"/>
  <c r="F239" i="20"/>
  <c r="F240" i="20"/>
  <c r="F241" i="20"/>
  <c r="F242" i="20"/>
  <c r="F243" i="20"/>
  <c r="F244" i="20"/>
  <c r="F245" i="20"/>
  <c r="F246" i="20"/>
  <c r="F247" i="20"/>
  <c r="F248" i="20"/>
  <c r="F249" i="20"/>
  <c r="F250" i="20"/>
  <c r="F251" i="20"/>
  <c r="F252" i="20"/>
  <c r="F253" i="20"/>
  <c r="F254" i="20"/>
  <c r="F255" i="20"/>
  <c r="F256" i="20"/>
  <c r="F257" i="20"/>
  <c r="F258" i="20"/>
  <c r="F259" i="20"/>
  <c r="F260" i="20"/>
  <c r="F261" i="20"/>
  <c r="F262" i="20"/>
  <c r="F263" i="20"/>
  <c r="F264" i="20"/>
  <c r="F265" i="20"/>
  <c r="F266" i="20"/>
  <c r="F267" i="20"/>
  <c r="F268" i="20"/>
  <c r="F269" i="20"/>
  <c r="F270" i="20"/>
  <c r="F271" i="20"/>
  <c r="F272" i="20"/>
  <c r="F273" i="20"/>
  <c r="F274" i="20"/>
  <c r="F275" i="20"/>
  <c r="F276" i="20"/>
  <c r="F277" i="20"/>
  <c r="F278" i="20"/>
  <c r="F279" i="20"/>
  <c r="F280" i="20"/>
  <c r="F281" i="20"/>
  <c r="F282" i="20"/>
  <c r="F283" i="20"/>
  <c r="F284" i="20"/>
  <c r="F285" i="20"/>
  <c r="F286" i="20"/>
  <c r="F287" i="20"/>
  <c r="F288" i="20"/>
  <c r="F289" i="20"/>
  <c r="F290" i="20"/>
  <c r="F291" i="20"/>
  <c r="F292" i="20"/>
  <c r="F293" i="20"/>
  <c r="F294" i="20"/>
  <c r="F295" i="20"/>
  <c r="F296" i="20"/>
  <c r="F297" i="20"/>
  <c r="F298" i="20"/>
  <c r="F299" i="20"/>
  <c r="F300" i="20"/>
  <c r="F301" i="20"/>
  <c r="F302" i="20"/>
  <c r="F303" i="20"/>
  <c r="F304" i="20"/>
  <c r="F305" i="20"/>
  <c r="F306" i="20"/>
  <c r="F307" i="20"/>
  <c r="F308" i="20"/>
  <c r="F309" i="20"/>
  <c r="F310" i="20"/>
  <c r="F311" i="20"/>
  <c r="F312" i="20"/>
  <c r="F313" i="20"/>
  <c r="F314" i="20"/>
  <c r="F315" i="20"/>
  <c r="F316" i="20"/>
  <c r="F317" i="20"/>
  <c r="F318" i="20"/>
  <c r="F319" i="20"/>
  <c r="F320" i="20"/>
  <c r="F321" i="20"/>
  <c r="F322" i="20"/>
  <c r="F323" i="20"/>
  <c r="F324" i="20"/>
  <c r="F325" i="20"/>
  <c r="F326" i="20"/>
  <c r="F327" i="20"/>
  <c r="F328" i="20"/>
  <c r="F329" i="20"/>
  <c r="F330" i="20"/>
  <c r="F331" i="20"/>
  <c r="F332" i="20"/>
  <c r="F333" i="20"/>
  <c r="F334" i="20"/>
  <c r="F335" i="20"/>
  <c r="F336" i="20"/>
  <c r="F337" i="20"/>
  <c r="F338" i="20"/>
  <c r="F339" i="20"/>
  <c r="F340" i="20"/>
  <c r="F341" i="20"/>
  <c r="F342" i="20"/>
  <c r="F343" i="20"/>
  <c r="F344" i="20"/>
  <c r="F345" i="20"/>
  <c r="F346" i="20"/>
  <c r="F347" i="20"/>
  <c r="F348" i="20"/>
  <c r="F349" i="20"/>
  <c r="F350" i="20"/>
  <c r="F351" i="20"/>
  <c r="F352" i="20"/>
  <c r="F353" i="20"/>
  <c r="F354" i="20"/>
  <c r="F355" i="20"/>
  <c r="F356" i="20"/>
  <c r="F357" i="20"/>
  <c r="F358" i="20"/>
  <c r="F359" i="20"/>
  <c r="F360" i="20"/>
  <c r="F361" i="20"/>
  <c r="F362" i="20"/>
  <c r="F363" i="20"/>
  <c r="F364" i="20"/>
  <c r="F365" i="20"/>
  <c r="F366" i="20"/>
  <c r="F367" i="20"/>
  <c r="F368" i="20"/>
  <c r="F369" i="20"/>
  <c r="F370" i="20"/>
  <c r="F371" i="20"/>
  <c r="F372" i="20"/>
  <c r="F373" i="20"/>
  <c r="F374" i="20"/>
  <c r="F375" i="20"/>
  <c r="F376" i="20"/>
  <c r="F377" i="20"/>
  <c r="F378" i="20"/>
  <c r="F379" i="20"/>
  <c r="F380" i="20"/>
  <c r="F381" i="20"/>
  <c r="F382" i="20"/>
  <c r="F383" i="20"/>
  <c r="F384" i="20"/>
  <c r="F385" i="20"/>
  <c r="F386" i="20"/>
  <c r="F387" i="20"/>
  <c r="F388" i="20"/>
  <c r="F389" i="20"/>
  <c r="F390" i="20"/>
  <c r="F391" i="20"/>
  <c r="F392" i="20"/>
  <c r="F393" i="20"/>
  <c r="F394" i="20"/>
  <c r="F395" i="20"/>
  <c r="F396" i="20"/>
  <c r="F397" i="20"/>
  <c r="F398" i="20"/>
  <c r="F399" i="20"/>
  <c r="F400" i="20"/>
  <c r="F401" i="20"/>
  <c r="F402" i="20"/>
  <c r="F403" i="20"/>
  <c r="F404" i="20"/>
  <c r="F405" i="20"/>
  <c r="F406" i="20"/>
  <c r="F407" i="20"/>
  <c r="F408" i="20"/>
  <c r="F409" i="20"/>
  <c r="F410" i="20"/>
  <c r="F411" i="20"/>
  <c r="F412" i="20"/>
  <c r="F413" i="20"/>
  <c r="F414" i="20"/>
  <c r="F415" i="20"/>
  <c r="F416" i="20"/>
  <c r="F417" i="20"/>
  <c r="F418" i="20"/>
  <c r="F419" i="20"/>
  <c r="F420" i="20"/>
  <c r="F421" i="20"/>
  <c r="F422" i="20"/>
  <c r="F423" i="20"/>
  <c r="F424" i="20"/>
  <c r="F425" i="20"/>
  <c r="F426" i="20"/>
  <c r="F427" i="20"/>
  <c r="F428" i="20"/>
  <c r="F429" i="20"/>
  <c r="F430" i="20"/>
  <c r="F431" i="20"/>
  <c r="F432" i="20"/>
  <c r="F433" i="20"/>
  <c r="F434" i="20"/>
  <c r="F435" i="20"/>
  <c r="F436" i="20"/>
  <c r="F437" i="20"/>
  <c r="F438" i="20"/>
  <c r="F439" i="20"/>
  <c r="F440" i="20"/>
  <c r="F441" i="20"/>
  <c r="F442" i="20"/>
  <c r="F443" i="20"/>
  <c r="F444" i="20"/>
  <c r="F445" i="20"/>
  <c r="F446" i="20"/>
  <c r="F447" i="20"/>
  <c r="F448" i="20"/>
  <c r="F449" i="20"/>
  <c r="F450" i="20"/>
  <c r="F451" i="20"/>
  <c r="F452" i="20"/>
  <c r="F453" i="20"/>
  <c r="F454" i="20"/>
  <c r="F455" i="20"/>
  <c r="F456" i="20"/>
  <c r="F457" i="20"/>
  <c r="F458" i="20"/>
  <c r="F459" i="20"/>
  <c r="F460" i="20"/>
  <c r="F461" i="20"/>
  <c r="F462" i="20"/>
  <c r="F463" i="20"/>
  <c r="F464" i="20"/>
  <c r="F465" i="20"/>
  <c r="F466" i="20"/>
  <c r="F467" i="20"/>
  <c r="F468" i="20"/>
  <c r="F469" i="20"/>
  <c r="F470" i="20"/>
  <c r="F471" i="20"/>
  <c r="F472" i="20"/>
  <c r="F473" i="20"/>
  <c r="F474" i="20"/>
  <c r="F475" i="20"/>
  <c r="F476" i="20"/>
  <c r="F477" i="20"/>
  <c r="F478" i="20"/>
  <c r="F479" i="20"/>
  <c r="F480" i="20"/>
  <c r="F481" i="20"/>
  <c r="F482" i="20"/>
  <c r="F483" i="20"/>
  <c r="F484" i="20"/>
  <c r="F485" i="20"/>
  <c r="F486" i="20"/>
  <c r="F487" i="20"/>
  <c r="F488" i="20"/>
  <c r="F489" i="20"/>
  <c r="F490" i="20"/>
  <c r="F491" i="20"/>
  <c r="F492" i="20"/>
  <c r="F493" i="20"/>
  <c r="F494" i="20"/>
  <c r="F495" i="20"/>
  <c r="F496" i="20"/>
  <c r="F497" i="20"/>
  <c r="F498" i="20"/>
  <c r="F499" i="20"/>
  <c r="F500" i="20"/>
  <c r="F501" i="20"/>
  <c r="F502" i="20"/>
  <c r="F503" i="20"/>
  <c r="F504" i="20"/>
  <c r="F505" i="20"/>
  <c r="F506" i="20"/>
  <c r="F507" i="20"/>
  <c r="F508" i="20"/>
  <c r="F509" i="20"/>
  <c r="F510" i="20"/>
  <c r="F511" i="20"/>
  <c r="F512" i="20"/>
  <c r="F513" i="20"/>
  <c r="F514" i="20"/>
  <c r="F515" i="20"/>
  <c r="F516" i="20"/>
  <c r="F517" i="20"/>
  <c r="F518" i="20"/>
  <c r="F519" i="20"/>
  <c r="F520" i="20"/>
  <c r="F521" i="20"/>
  <c r="F522" i="20"/>
  <c r="F523" i="20"/>
  <c r="F524" i="20"/>
  <c r="F525" i="20"/>
  <c r="F526" i="20"/>
  <c r="F527" i="20"/>
  <c r="F528" i="20"/>
  <c r="F529" i="20"/>
  <c r="F530" i="20"/>
  <c r="F531" i="20"/>
  <c r="F532" i="20"/>
  <c r="F533" i="20"/>
  <c r="F534" i="20"/>
  <c r="F535" i="20"/>
  <c r="F536" i="20"/>
  <c r="F537" i="20"/>
  <c r="F538" i="20"/>
  <c r="F539" i="20"/>
  <c r="F540" i="20"/>
  <c r="F541" i="20"/>
  <c r="F542" i="20"/>
  <c r="F543" i="20"/>
  <c r="F544" i="20"/>
  <c r="F545" i="20"/>
  <c r="F546" i="20"/>
  <c r="F547" i="20"/>
  <c r="F548" i="20"/>
  <c r="F549" i="20"/>
  <c r="F550" i="20"/>
  <c r="F551" i="20"/>
  <c r="F552" i="20"/>
  <c r="F553" i="20"/>
  <c r="F554" i="20"/>
  <c r="F555" i="20"/>
  <c r="F556" i="20"/>
  <c r="F557" i="20"/>
  <c r="F558" i="20"/>
  <c r="F559" i="20"/>
  <c r="F560" i="20"/>
  <c r="F561" i="20"/>
  <c r="F562" i="20"/>
  <c r="F563" i="20"/>
  <c r="F564" i="20"/>
  <c r="F565" i="20"/>
  <c r="F566" i="20"/>
  <c r="F567" i="20"/>
  <c r="F568" i="20"/>
  <c r="F569" i="20"/>
  <c r="F570" i="20"/>
  <c r="F571" i="20"/>
  <c r="F572" i="20"/>
  <c r="F573" i="20"/>
  <c r="F574" i="20"/>
  <c r="F575" i="20"/>
  <c r="F576" i="20"/>
  <c r="F577" i="20"/>
  <c r="F578" i="20"/>
  <c r="F579" i="20"/>
  <c r="F580" i="20"/>
  <c r="F581" i="20"/>
  <c r="F582" i="20"/>
  <c r="F583" i="20"/>
  <c r="F584" i="20"/>
  <c r="F585" i="20"/>
  <c r="F586" i="20"/>
  <c r="F587" i="20"/>
  <c r="F588" i="20"/>
  <c r="F589" i="20"/>
  <c r="F590" i="20"/>
  <c r="F591" i="20"/>
  <c r="F592" i="20"/>
  <c r="F593" i="20"/>
  <c r="F594" i="20"/>
  <c r="F595" i="20"/>
  <c r="F596" i="20"/>
  <c r="F597" i="20"/>
  <c r="F598" i="20"/>
  <c r="F599" i="20"/>
  <c r="F600" i="20"/>
  <c r="F601" i="20"/>
  <c r="F602" i="20"/>
  <c r="F603" i="20"/>
  <c r="F604" i="20"/>
  <c r="F605" i="20"/>
  <c r="F606" i="20"/>
  <c r="F607" i="20"/>
  <c r="F608" i="20"/>
  <c r="F609" i="20"/>
  <c r="F610" i="20"/>
  <c r="F611" i="20"/>
  <c r="F612" i="20"/>
  <c r="F613" i="20"/>
  <c r="F614" i="20"/>
  <c r="F615" i="20"/>
  <c r="F616" i="20"/>
  <c r="F617" i="20"/>
  <c r="F618" i="20"/>
  <c r="F619" i="20"/>
  <c r="F620" i="20"/>
  <c r="F621" i="20"/>
  <c r="F622" i="20"/>
  <c r="F623" i="20"/>
  <c r="F624" i="20"/>
  <c r="F625" i="20"/>
  <c r="F626" i="20"/>
  <c r="F627" i="20"/>
  <c r="F628" i="20"/>
  <c r="F629" i="20"/>
  <c r="F630" i="20"/>
  <c r="F631" i="20"/>
  <c r="F632" i="20"/>
  <c r="F633" i="20"/>
  <c r="F634" i="20"/>
  <c r="F635" i="20"/>
  <c r="F636" i="20"/>
  <c r="F637" i="20"/>
  <c r="F638" i="20"/>
  <c r="F639" i="20"/>
  <c r="F640" i="20"/>
  <c r="F641" i="20"/>
  <c r="F642" i="20"/>
  <c r="F643" i="20"/>
  <c r="F644" i="20"/>
  <c r="F645" i="20"/>
  <c r="F646" i="20"/>
  <c r="F647" i="20"/>
  <c r="F648" i="20"/>
  <c r="F649" i="20"/>
  <c r="F650" i="20"/>
  <c r="F651" i="20"/>
  <c r="F652" i="20"/>
  <c r="F653" i="20"/>
  <c r="F654" i="20"/>
  <c r="F655" i="20"/>
  <c r="F656" i="20"/>
  <c r="F657" i="20"/>
  <c r="F658" i="20"/>
  <c r="F659" i="20"/>
  <c r="F660" i="20"/>
  <c r="F661" i="20"/>
  <c r="F662" i="20"/>
  <c r="F663" i="20"/>
  <c r="F664" i="20"/>
  <c r="F665" i="20"/>
  <c r="F666" i="20"/>
  <c r="F667" i="20"/>
  <c r="F668" i="20"/>
  <c r="F669" i="20"/>
  <c r="F670" i="20"/>
  <c r="F671" i="20"/>
  <c r="F672" i="20"/>
  <c r="F673" i="20"/>
  <c r="F674" i="20"/>
  <c r="F675" i="20"/>
  <c r="F676" i="20"/>
  <c r="F677" i="20"/>
  <c r="F678" i="20"/>
  <c r="F679" i="20"/>
  <c r="F680" i="20"/>
  <c r="F681" i="20"/>
  <c r="F682" i="20"/>
  <c r="F683" i="20"/>
  <c r="F684" i="20"/>
  <c r="F685" i="20"/>
  <c r="F686" i="20"/>
  <c r="F687" i="20"/>
  <c r="F688" i="20"/>
  <c r="F689" i="20"/>
  <c r="F690" i="20"/>
  <c r="F691" i="20"/>
  <c r="F692" i="20"/>
  <c r="F693" i="20"/>
  <c r="F694" i="20"/>
  <c r="F695" i="20"/>
  <c r="F696" i="20"/>
  <c r="F697" i="20"/>
  <c r="F698" i="20"/>
  <c r="F699" i="20"/>
  <c r="F700" i="20"/>
  <c r="F701" i="20"/>
  <c r="F702" i="20"/>
  <c r="F703" i="20"/>
  <c r="F704" i="20"/>
  <c r="F705" i="20"/>
  <c r="F706" i="20"/>
  <c r="F707" i="20"/>
  <c r="F708" i="20"/>
  <c r="F709" i="20"/>
  <c r="F710" i="20"/>
  <c r="F711" i="20"/>
  <c r="F712" i="20"/>
  <c r="F713" i="20"/>
  <c r="F714" i="20"/>
  <c r="F715" i="20"/>
  <c r="F716" i="20"/>
  <c r="F717" i="20"/>
  <c r="F718" i="20"/>
  <c r="F719" i="20"/>
  <c r="F720" i="20"/>
  <c r="F721" i="20"/>
  <c r="F722" i="20"/>
  <c r="F723" i="20"/>
  <c r="F724" i="20"/>
  <c r="F725" i="20"/>
  <c r="F726" i="20"/>
  <c r="F727" i="20"/>
  <c r="F728" i="20"/>
  <c r="F729" i="20"/>
  <c r="F730" i="20"/>
  <c r="F731" i="20"/>
  <c r="F732" i="20"/>
  <c r="F733" i="20"/>
  <c r="F734" i="20"/>
  <c r="F735" i="20"/>
  <c r="F736" i="20"/>
  <c r="F737" i="20"/>
  <c r="F738" i="20"/>
  <c r="F739" i="20"/>
  <c r="F740" i="20"/>
  <c r="F741" i="20"/>
  <c r="F742" i="20"/>
  <c r="F743" i="20"/>
  <c r="F744" i="20"/>
  <c r="F745" i="20"/>
  <c r="F746" i="20"/>
  <c r="F747" i="20"/>
  <c r="F748" i="20"/>
  <c r="F749" i="20"/>
  <c r="F750" i="20"/>
  <c r="F751" i="20"/>
  <c r="F752" i="20"/>
  <c r="F753" i="20"/>
  <c r="F754" i="20"/>
  <c r="F755" i="20"/>
  <c r="F756" i="20"/>
  <c r="F757" i="20"/>
  <c r="F758" i="20"/>
  <c r="F759" i="20"/>
  <c r="F760" i="20"/>
  <c r="F761" i="20"/>
  <c r="F762" i="20"/>
  <c r="F763" i="20"/>
  <c r="F764" i="20"/>
  <c r="F765" i="20"/>
  <c r="F766" i="20"/>
  <c r="F767" i="20"/>
  <c r="F768" i="20"/>
  <c r="F769" i="20"/>
  <c r="F770" i="20"/>
  <c r="F771" i="20"/>
  <c r="F772" i="20"/>
  <c r="F773" i="20"/>
  <c r="F774" i="20"/>
  <c r="F775" i="20"/>
  <c r="F776" i="20"/>
  <c r="F777" i="20"/>
  <c r="F778" i="20"/>
  <c r="F779" i="20"/>
  <c r="F780" i="20"/>
  <c r="F781" i="20"/>
  <c r="F782" i="20"/>
  <c r="F783" i="20"/>
  <c r="F784" i="20"/>
  <c r="F785" i="20"/>
  <c r="F786" i="20"/>
  <c r="F787" i="20"/>
  <c r="F788" i="20"/>
  <c r="F789" i="20"/>
  <c r="F790" i="20"/>
  <c r="F791" i="20"/>
  <c r="F792" i="20"/>
  <c r="F793" i="20"/>
  <c r="F794" i="20"/>
  <c r="F795" i="20"/>
  <c r="F796" i="20"/>
  <c r="F797" i="20"/>
  <c r="F798" i="20"/>
  <c r="F799" i="20"/>
  <c r="F800" i="20"/>
  <c r="F801" i="20"/>
  <c r="F802" i="20"/>
  <c r="F803" i="20"/>
  <c r="F804" i="20"/>
  <c r="F805" i="20"/>
  <c r="F806" i="20"/>
  <c r="F807" i="20"/>
  <c r="F808" i="20"/>
  <c r="F809" i="20"/>
  <c r="F810" i="20"/>
  <c r="F811" i="20"/>
  <c r="F812" i="20"/>
  <c r="F813" i="20"/>
  <c r="F814" i="20"/>
  <c r="F815" i="20"/>
  <c r="F816" i="20"/>
  <c r="F817" i="20"/>
  <c r="F818" i="20"/>
  <c r="F819" i="20"/>
  <c r="F820" i="20"/>
  <c r="F821" i="20"/>
  <c r="F822" i="20"/>
  <c r="F823" i="20"/>
  <c r="F824" i="20"/>
  <c r="F825" i="20"/>
  <c r="F826" i="20"/>
  <c r="F827" i="20"/>
  <c r="F828" i="20"/>
  <c r="F829" i="20"/>
  <c r="F830" i="20"/>
  <c r="F831" i="20"/>
  <c r="F832" i="20"/>
  <c r="F833" i="20"/>
  <c r="F834" i="20"/>
  <c r="F835" i="20"/>
  <c r="F836" i="20"/>
  <c r="F837" i="20"/>
  <c r="F838" i="20"/>
  <c r="F839" i="20"/>
  <c r="F840" i="20"/>
  <c r="F841" i="20"/>
  <c r="F842" i="20"/>
  <c r="F843" i="20"/>
  <c r="F844" i="20"/>
  <c r="F845" i="20"/>
  <c r="F846" i="20"/>
  <c r="F847" i="20"/>
  <c r="F848" i="20"/>
  <c r="F849" i="20"/>
  <c r="F850" i="20"/>
  <c r="F851" i="20"/>
  <c r="F852" i="20"/>
  <c r="F853" i="20"/>
  <c r="F854" i="20"/>
  <c r="F855" i="20"/>
  <c r="F856" i="20"/>
  <c r="F857" i="20"/>
  <c r="F858" i="20"/>
  <c r="F859" i="20"/>
  <c r="F860" i="20"/>
  <c r="F861" i="20"/>
  <c r="F862" i="20"/>
  <c r="F863" i="20"/>
  <c r="F864" i="20"/>
  <c r="F865" i="20"/>
  <c r="F866" i="20"/>
  <c r="F867" i="20"/>
  <c r="F868" i="20"/>
  <c r="F869" i="20"/>
  <c r="F870" i="20"/>
  <c r="F871" i="20"/>
  <c r="F872" i="20"/>
  <c r="F873" i="20"/>
  <c r="F874" i="20"/>
  <c r="F875" i="20"/>
  <c r="F876" i="20"/>
  <c r="F877" i="20"/>
  <c r="F878" i="20"/>
  <c r="F879" i="20"/>
  <c r="F880" i="20"/>
  <c r="F881" i="20"/>
  <c r="F882" i="20"/>
  <c r="F883" i="20"/>
  <c r="F884" i="20"/>
  <c r="F885" i="20"/>
  <c r="F886" i="20"/>
  <c r="F887" i="20"/>
  <c r="F888" i="20"/>
  <c r="F889" i="20"/>
  <c r="F890" i="20"/>
  <c r="F891" i="20"/>
  <c r="F892" i="20"/>
  <c r="F893" i="20"/>
  <c r="F894" i="20"/>
  <c r="F895" i="20"/>
  <c r="F896" i="20"/>
  <c r="F897" i="20"/>
  <c r="F898" i="20"/>
  <c r="F899" i="20"/>
  <c r="F900" i="20"/>
  <c r="F901" i="20"/>
  <c r="F902" i="20"/>
  <c r="F903" i="20"/>
  <c r="F904" i="20"/>
  <c r="F905" i="20"/>
  <c r="F906" i="20"/>
  <c r="F907" i="20"/>
  <c r="F908" i="20"/>
  <c r="F909" i="20"/>
  <c r="F910" i="20"/>
  <c r="F911" i="20"/>
  <c r="F912" i="20"/>
  <c r="F913" i="20"/>
  <c r="F914" i="20"/>
  <c r="F915" i="20"/>
  <c r="F916" i="20"/>
  <c r="F917" i="20"/>
  <c r="F918" i="20"/>
  <c r="F919" i="20"/>
  <c r="F920" i="20"/>
  <c r="F921" i="20"/>
  <c r="F922" i="20"/>
  <c r="F923" i="20"/>
  <c r="F924" i="20"/>
  <c r="F925" i="20"/>
  <c r="F926" i="20"/>
  <c r="F927" i="20"/>
  <c r="F928" i="20"/>
  <c r="F929" i="20"/>
  <c r="F930" i="20"/>
  <c r="F931" i="20"/>
  <c r="F932" i="20"/>
  <c r="F933" i="20"/>
  <c r="F934" i="20"/>
  <c r="F935" i="20"/>
  <c r="F936" i="20"/>
  <c r="F937" i="20"/>
  <c r="F938" i="20"/>
  <c r="F939" i="20"/>
  <c r="F940" i="20"/>
  <c r="F941" i="20"/>
  <c r="F942" i="20"/>
  <c r="F943" i="20"/>
  <c r="F944" i="20"/>
  <c r="F945" i="20"/>
  <c r="F946" i="20"/>
  <c r="F947" i="20"/>
  <c r="F948" i="20"/>
  <c r="F949" i="20"/>
  <c r="F950" i="20"/>
  <c r="F951" i="20"/>
  <c r="F952" i="20"/>
  <c r="F953" i="20"/>
  <c r="F954" i="20"/>
  <c r="F955" i="20"/>
  <c r="F956" i="20"/>
  <c r="F957" i="20"/>
  <c r="F958" i="20"/>
  <c r="F959" i="20"/>
  <c r="F960" i="20"/>
  <c r="F961" i="20"/>
  <c r="F962" i="20"/>
  <c r="F963" i="20"/>
  <c r="F964" i="20"/>
  <c r="F965" i="20"/>
  <c r="F966" i="20"/>
  <c r="F967" i="20"/>
  <c r="F968" i="20"/>
  <c r="F969" i="20"/>
  <c r="F970" i="20"/>
  <c r="F971" i="20"/>
  <c r="F972" i="20"/>
  <c r="F973" i="20"/>
  <c r="F974" i="20"/>
  <c r="F975" i="20"/>
  <c r="F976" i="20"/>
  <c r="F977" i="20"/>
  <c r="F978" i="20"/>
  <c r="F979" i="20"/>
  <c r="F980" i="20"/>
  <c r="F981" i="20"/>
  <c r="F982" i="20"/>
  <c r="F983" i="20"/>
  <c r="F984" i="20"/>
  <c r="F985" i="20"/>
  <c r="F986" i="20"/>
  <c r="F987" i="20"/>
  <c r="F988" i="20"/>
  <c r="F989" i="20"/>
  <c r="F990" i="20"/>
  <c r="F991" i="20"/>
  <c r="F992" i="20"/>
  <c r="F993" i="20"/>
  <c r="F994" i="20"/>
  <c r="F995" i="20"/>
  <c r="F996" i="20"/>
  <c r="F997" i="20"/>
  <c r="F998" i="20"/>
  <c r="F999" i="20"/>
  <c r="F1000" i="20"/>
  <c r="F1001" i="20"/>
  <c r="F1002" i="20"/>
  <c r="F1003" i="20"/>
  <c r="F1004" i="20"/>
  <c r="F1005" i="20"/>
  <c r="F1006" i="20"/>
  <c r="F1007" i="20"/>
  <c r="F1008" i="20"/>
  <c r="F1009" i="20"/>
  <c r="F1010" i="20"/>
  <c r="F1011" i="20"/>
  <c r="F1012" i="20"/>
  <c r="F1013" i="20"/>
  <c r="F1014" i="20"/>
  <c r="F1015" i="20"/>
  <c r="F1016" i="20"/>
  <c r="F1017" i="20"/>
  <c r="F1018" i="20"/>
  <c r="F1019" i="20"/>
  <c r="F1020" i="20"/>
  <c r="F1021" i="20"/>
  <c r="F1022" i="20"/>
  <c r="F1023" i="20"/>
  <c r="F1024" i="20"/>
  <c r="F1025" i="20"/>
  <c r="F1026" i="20"/>
  <c r="F1027" i="20"/>
  <c r="F1028" i="20"/>
  <c r="F1029" i="20"/>
  <c r="F1030" i="20"/>
  <c r="F1031" i="20"/>
  <c r="F1032" i="20"/>
  <c r="F1033" i="20"/>
  <c r="F1034" i="20"/>
  <c r="F1035" i="20"/>
  <c r="F1036" i="20"/>
  <c r="F1037" i="20"/>
  <c r="F1038" i="20"/>
  <c r="F1039" i="20"/>
  <c r="F1040" i="20"/>
  <c r="F1041" i="20"/>
  <c r="F1042" i="20"/>
  <c r="F1043" i="20"/>
  <c r="F1044" i="20"/>
  <c r="F1045" i="20"/>
  <c r="F1046" i="20"/>
  <c r="F1047" i="20"/>
  <c r="F1048" i="20"/>
  <c r="F1049" i="20"/>
  <c r="F1050" i="20"/>
  <c r="F1051" i="20"/>
  <c r="F1052" i="20"/>
  <c r="F1053" i="20"/>
  <c r="F1054" i="20"/>
  <c r="F1055" i="20"/>
  <c r="F1056" i="20"/>
  <c r="F1057" i="20"/>
  <c r="F1058" i="20"/>
  <c r="F1059" i="20"/>
  <c r="F1060" i="20"/>
  <c r="F1061" i="20"/>
  <c r="F1062" i="20"/>
  <c r="F1063" i="20"/>
  <c r="F1064" i="20"/>
  <c r="F1065" i="20"/>
  <c r="F1066" i="20"/>
  <c r="F1067" i="20"/>
  <c r="F1068" i="20"/>
  <c r="F1069" i="20"/>
  <c r="F1070" i="20"/>
  <c r="F1071" i="20"/>
  <c r="F1072" i="20"/>
  <c r="F1073" i="20"/>
  <c r="F1074" i="20"/>
  <c r="F1075" i="20"/>
  <c r="F1076" i="20"/>
  <c r="F1077" i="20"/>
  <c r="F1078" i="20"/>
  <c r="F1079" i="20"/>
  <c r="F1080" i="20"/>
  <c r="F1081" i="20"/>
  <c r="F1082" i="20"/>
  <c r="F1083" i="20"/>
  <c r="F1084" i="20"/>
  <c r="F1085" i="20"/>
  <c r="F1086" i="20"/>
  <c r="F1087" i="20"/>
  <c r="F1088" i="20"/>
  <c r="F1089" i="20"/>
  <c r="F1090" i="20"/>
  <c r="F1091" i="20"/>
  <c r="F1092" i="20"/>
  <c r="F1093" i="20"/>
  <c r="F1094" i="20"/>
  <c r="F1095" i="20"/>
  <c r="F1096" i="20"/>
  <c r="F1097" i="20"/>
  <c r="F1098" i="20"/>
  <c r="F1099" i="20"/>
  <c r="F1100" i="20"/>
  <c r="F1101" i="20"/>
  <c r="F1102" i="20"/>
  <c r="F1103" i="20"/>
  <c r="F1104" i="20"/>
  <c r="F1105" i="20"/>
  <c r="F1106" i="20"/>
  <c r="F1107" i="20"/>
  <c r="F1108" i="20"/>
  <c r="F1109" i="20"/>
  <c r="F1110" i="20"/>
  <c r="F1111" i="20"/>
  <c r="F1112" i="20"/>
  <c r="F1113" i="20"/>
  <c r="F1114" i="20"/>
  <c r="F1115" i="20"/>
  <c r="F1116" i="20"/>
  <c r="F1117" i="20"/>
  <c r="F1118" i="20"/>
  <c r="F1119" i="20"/>
  <c r="F1120" i="20"/>
  <c r="F1121" i="20"/>
  <c r="F1122" i="20"/>
  <c r="F1123" i="20"/>
  <c r="F1124" i="20"/>
  <c r="F1125" i="20"/>
  <c r="F1126" i="20"/>
  <c r="F1127" i="20"/>
  <c r="F1128" i="20"/>
  <c r="F1129" i="20"/>
  <c r="F1130" i="20"/>
  <c r="F1131" i="20"/>
  <c r="F1132" i="20"/>
  <c r="F1133" i="20"/>
  <c r="F1134" i="20"/>
  <c r="F1135" i="20"/>
  <c r="F1136" i="20"/>
  <c r="F1137" i="20"/>
  <c r="F1138" i="20"/>
  <c r="F1139" i="20"/>
  <c r="F1140" i="20"/>
  <c r="F1141" i="20"/>
  <c r="F1142" i="20"/>
  <c r="F1143" i="20"/>
  <c r="F1144" i="20"/>
  <c r="F1145" i="20"/>
  <c r="F1146" i="20"/>
  <c r="F1147" i="20"/>
  <c r="F1148" i="20"/>
  <c r="F1149" i="20"/>
  <c r="F1150" i="20"/>
  <c r="F1151" i="20"/>
  <c r="F1152" i="20"/>
  <c r="F1153" i="20"/>
  <c r="F1154" i="20"/>
  <c r="F1155" i="20"/>
  <c r="F1156" i="20"/>
  <c r="F1157" i="20"/>
  <c r="F1158" i="20"/>
  <c r="F1159" i="20"/>
  <c r="F1160" i="20"/>
  <c r="F1161" i="20"/>
  <c r="F1162" i="20"/>
  <c r="F1163" i="20"/>
  <c r="F1164" i="20"/>
  <c r="F1165" i="20"/>
  <c r="F1166" i="20"/>
  <c r="F1167" i="20"/>
  <c r="F1168" i="20"/>
  <c r="F1169" i="20"/>
  <c r="F1170" i="20"/>
  <c r="F1171" i="20"/>
  <c r="F1172" i="20"/>
  <c r="F1173" i="20"/>
  <c r="F1174" i="20"/>
  <c r="F1175" i="20"/>
  <c r="F1176" i="20"/>
  <c r="F1177" i="20"/>
  <c r="F1178" i="20"/>
  <c r="F1179" i="20"/>
  <c r="F1180" i="20"/>
  <c r="F1181" i="20"/>
  <c r="F1182" i="20"/>
  <c r="F1183" i="20"/>
  <c r="F1184" i="20"/>
  <c r="F1185" i="20"/>
  <c r="F1186" i="20"/>
  <c r="F1187" i="20"/>
  <c r="F1188" i="20"/>
  <c r="F1189" i="20"/>
  <c r="F1190" i="20"/>
  <c r="F1191" i="20"/>
  <c r="F1192" i="20"/>
  <c r="F1193" i="20"/>
  <c r="F1194" i="20"/>
  <c r="F1195" i="20"/>
  <c r="F1196" i="20"/>
  <c r="F1197" i="20"/>
  <c r="F1198" i="20"/>
  <c r="F1199" i="20"/>
  <c r="F1200" i="20"/>
  <c r="F1201" i="20"/>
  <c r="F1202" i="20"/>
  <c r="F1203" i="20"/>
  <c r="F1204" i="20"/>
  <c r="F1205" i="20"/>
  <c r="F1206" i="20"/>
  <c r="F1207" i="20"/>
  <c r="F1208" i="20"/>
  <c r="F1209" i="20"/>
  <c r="F1210" i="20"/>
  <c r="F1211" i="20"/>
  <c r="F1212" i="20"/>
  <c r="F1213" i="20"/>
  <c r="F1214" i="20"/>
  <c r="F1215" i="20"/>
  <c r="F1216" i="20"/>
  <c r="F1217" i="20"/>
  <c r="F1218" i="20"/>
  <c r="F1219" i="20"/>
  <c r="F1220" i="20"/>
  <c r="F1221" i="20"/>
  <c r="F1222" i="20"/>
  <c r="F1223" i="20"/>
  <c r="F1224" i="20"/>
  <c r="F1225" i="20"/>
  <c r="F1226" i="20"/>
  <c r="F1227" i="20"/>
  <c r="F1228" i="20"/>
  <c r="F1229" i="20"/>
  <c r="F1230" i="20"/>
  <c r="F1231" i="20"/>
  <c r="F1232" i="20"/>
  <c r="F1233" i="20"/>
  <c r="F1234" i="20"/>
  <c r="F1235" i="20"/>
  <c r="F1236" i="20"/>
  <c r="F1237" i="20"/>
  <c r="F1238" i="20"/>
  <c r="F1239" i="20"/>
  <c r="F1240" i="20"/>
  <c r="F1241" i="20"/>
  <c r="F1242" i="20"/>
  <c r="F1243" i="20"/>
  <c r="F1244" i="20"/>
  <c r="F1245" i="20"/>
  <c r="F1246" i="20"/>
  <c r="F1247" i="20"/>
  <c r="F1248" i="20"/>
  <c r="F1249" i="20"/>
  <c r="F1250" i="20"/>
  <c r="F1251" i="20"/>
  <c r="F1252" i="20"/>
  <c r="F1253" i="20"/>
  <c r="F1254" i="20"/>
  <c r="F1255" i="20"/>
  <c r="F1256" i="20"/>
  <c r="F1257" i="20"/>
  <c r="F1258" i="20"/>
  <c r="F1259" i="20"/>
  <c r="F1260" i="20"/>
  <c r="F1261" i="20"/>
  <c r="F1262" i="20"/>
  <c r="F1263" i="20"/>
  <c r="F1264" i="20"/>
  <c r="F1265" i="20"/>
  <c r="F1266" i="20"/>
  <c r="F1267" i="20"/>
  <c r="F1268" i="20"/>
  <c r="F1269" i="20"/>
  <c r="F1270" i="20"/>
  <c r="F1271" i="20"/>
  <c r="F1272" i="20"/>
  <c r="F1273" i="20"/>
  <c r="F1274" i="20"/>
  <c r="F1275" i="20"/>
  <c r="F1276" i="20"/>
  <c r="F1277" i="20"/>
  <c r="F1278" i="20"/>
  <c r="F1279" i="20"/>
  <c r="F1280" i="20"/>
  <c r="F1281" i="20"/>
  <c r="F1282" i="20"/>
  <c r="F1283" i="20"/>
  <c r="F1284" i="20"/>
  <c r="F1285" i="20"/>
  <c r="F1286" i="20"/>
  <c r="F1287" i="20"/>
  <c r="F1288" i="20"/>
  <c r="F1289" i="20"/>
  <c r="F1290" i="20"/>
  <c r="F1291" i="20"/>
  <c r="F1292" i="20"/>
  <c r="F1293" i="20"/>
  <c r="F1294" i="20"/>
  <c r="F1295" i="20"/>
  <c r="F1296" i="20"/>
  <c r="F1297" i="20"/>
  <c r="F1298" i="20"/>
  <c r="F1299" i="20"/>
  <c r="F1300" i="20"/>
  <c r="F1301" i="20"/>
  <c r="F1302" i="20"/>
  <c r="F1303" i="20"/>
  <c r="F1304" i="20"/>
  <c r="F1305" i="20"/>
  <c r="F1306" i="20"/>
  <c r="F1307" i="20"/>
  <c r="F1308" i="20"/>
  <c r="F1309" i="20"/>
  <c r="F1310" i="20"/>
  <c r="F1311" i="20"/>
  <c r="F1312" i="20"/>
  <c r="F1313" i="20"/>
  <c r="F1314" i="20"/>
  <c r="F1315" i="20"/>
  <c r="F1316" i="20"/>
  <c r="F1317" i="20"/>
  <c r="F1318" i="20"/>
  <c r="F1319" i="20"/>
  <c r="F1320" i="20"/>
  <c r="F1321" i="20"/>
  <c r="F1322" i="20"/>
  <c r="F1323" i="20"/>
  <c r="F1324" i="20"/>
  <c r="F1325" i="20"/>
  <c r="F1326" i="20"/>
  <c r="F1327" i="20"/>
  <c r="F1328" i="20"/>
  <c r="F1329" i="20"/>
  <c r="F1330" i="20"/>
  <c r="F1331" i="20"/>
  <c r="F1332" i="20"/>
  <c r="F1333" i="20"/>
  <c r="F1334" i="20"/>
  <c r="F1335" i="20"/>
  <c r="F1336" i="20"/>
  <c r="F1337" i="20"/>
  <c r="F1338" i="20"/>
  <c r="F1339" i="20"/>
  <c r="F1340" i="20"/>
  <c r="F1341" i="20"/>
  <c r="F1342" i="20"/>
  <c r="F1343" i="20"/>
  <c r="F1344" i="20"/>
  <c r="F1345" i="20"/>
  <c r="F1346" i="20"/>
  <c r="F1347" i="20"/>
  <c r="F1348" i="20"/>
  <c r="F1349" i="20"/>
  <c r="F1350" i="20"/>
  <c r="F1351" i="20"/>
  <c r="F1352" i="20"/>
  <c r="F1353" i="20"/>
  <c r="F1354" i="20"/>
  <c r="F1355" i="20"/>
  <c r="F1356" i="20"/>
  <c r="F1357" i="20"/>
  <c r="F1358" i="20"/>
  <c r="F1359" i="20"/>
  <c r="F1360" i="20"/>
  <c r="F1361" i="20"/>
  <c r="F1362" i="20"/>
  <c r="F1363" i="20"/>
  <c r="F1364" i="20"/>
  <c r="F1365" i="20"/>
  <c r="F1366" i="20"/>
  <c r="F1367" i="20"/>
  <c r="F1368" i="20"/>
  <c r="F1369" i="20"/>
  <c r="F1370" i="20"/>
  <c r="F1371" i="20"/>
  <c r="F1372" i="20"/>
  <c r="F1373" i="20"/>
  <c r="F1374" i="20"/>
  <c r="F1375" i="20"/>
  <c r="F1376" i="20"/>
  <c r="F1377" i="20"/>
  <c r="F1378" i="20"/>
  <c r="F1379" i="20"/>
  <c r="F1380" i="20"/>
  <c r="F2" i="20"/>
  <c r="F3" i="20"/>
  <c r="F4" i="20"/>
  <c r="F5" i="20"/>
  <c r="F6" i="20"/>
  <c r="F7" i="20"/>
  <c r="F8" i="20"/>
  <c r="F9" i="20"/>
  <c r="F10" i="20"/>
  <c r="F11" i="20"/>
  <c r="F12" i="20"/>
  <c r="F13" i="20"/>
  <c r="F14" i="20"/>
  <c r="F15" i="20"/>
  <c r="R1380" i="20" l="1"/>
  <c r="J1380" i="20"/>
  <c r="R1379" i="20"/>
  <c r="J1379" i="20"/>
  <c r="R1378" i="20"/>
  <c r="J1378" i="20"/>
  <c r="R1377" i="20"/>
  <c r="J1377" i="20"/>
  <c r="R1376" i="20"/>
  <c r="J1376" i="20"/>
  <c r="R1375" i="20"/>
  <c r="J1375" i="20"/>
  <c r="R1374" i="20"/>
  <c r="J1374" i="20"/>
  <c r="R1373" i="20"/>
  <c r="J1373" i="20"/>
  <c r="R1372" i="20"/>
  <c r="J1372" i="20"/>
  <c r="R1371" i="20"/>
  <c r="J1371" i="20"/>
  <c r="R1370" i="20"/>
  <c r="J1370" i="20"/>
  <c r="R1369" i="20"/>
  <c r="J1369" i="20"/>
  <c r="R1368" i="20"/>
  <c r="J1368" i="20"/>
  <c r="R1367" i="20"/>
  <c r="J1367" i="20"/>
  <c r="R1366" i="20"/>
  <c r="J1366" i="20"/>
  <c r="R1365" i="20"/>
  <c r="J1365" i="20"/>
  <c r="R1364" i="20"/>
  <c r="J1364" i="20"/>
  <c r="R1363" i="20"/>
  <c r="J1363" i="20"/>
  <c r="R1362" i="20"/>
  <c r="J1362" i="20"/>
  <c r="R1361" i="20"/>
  <c r="J1361" i="20"/>
  <c r="R1360" i="20"/>
  <c r="J1360" i="20"/>
  <c r="R1359" i="20"/>
  <c r="J1359" i="20"/>
  <c r="R1358" i="20"/>
  <c r="J1358" i="20"/>
  <c r="R1357" i="20"/>
  <c r="J1357" i="20"/>
  <c r="R1356" i="20"/>
  <c r="J1356" i="20"/>
  <c r="R1355" i="20"/>
  <c r="J1355" i="20"/>
  <c r="R1354" i="20"/>
  <c r="J1354" i="20"/>
  <c r="R1353" i="20"/>
  <c r="J1353" i="20"/>
  <c r="R1352" i="20"/>
  <c r="J1352" i="20"/>
  <c r="R1351" i="20"/>
  <c r="J1351" i="20"/>
  <c r="R1350" i="20"/>
  <c r="J1350" i="20"/>
  <c r="R1349" i="20"/>
  <c r="J1349" i="20"/>
  <c r="R1348" i="20"/>
  <c r="J1348" i="20"/>
  <c r="R1347" i="20"/>
  <c r="J1347" i="20"/>
  <c r="R1346" i="20"/>
  <c r="J1346" i="20"/>
  <c r="R1345" i="20"/>
  <c r="J1345" i="20"/>
  <c r="R1344" i="20"/>
  <c r="J1344" i="20"/>
  <c r="R1343" i="20"/>
  <c r="J1343" i="20"/>
  <c r="R1342" i="20"/>
  <c r="J1342" i="20"/>
  <c r="R1341" i="20"/>
  <c r="J1341" i="20"/>
  <c r="R1340" i="20"/>
  <c r="J1340" i="20"/>
  <c r="R1339" i="20"/>
  <c r="J1339" i="20"/>
  <c r="R1338" i="20"/>
  <c r="J1338" i="20"/>
  <c r="R1337" i="20"/>
  <c r="J1337" i="20"/>
  <c r="R1336" i="20"/>
  <c r="J1336" i="20"/>
  <c r="R1335" i="20"/>
  <c r="J1335" i="20"/>
  <c r="R1334" i="20"/>
  <c r="J1334" i="20"/>
  <c r="R1333" i="20"/>
  <c r="J1333" i="20"/>
  <c r="R1332" i="20"/>
  <c r="J1332" i="20"/>
  <c r="R1331" i="20"/>
  <c r="J1331" i="20"/>
  <c r="R1330" i="20"/>
  <c r="J1330" i="20"/>
  <c r="R1329" i="20"/>
  <c r="J1329" i="20"/>
  <c r="R1328" i="20"/>
  <c r="J1328" i="20"/>
  <c r="R1327" i="20"/>
  <c r="J1327" i="20"/>
  <c r="R1326" i="20"/>
  <c r="J1326" i="20"/>
  <c r="R1325" i="20"/>
  <c r="J1325" i="20"/>
  <c r="R1324" i="20"/>
  <c r="J1324" i="20"/>
  <c r="R1323" i="20"/>
  <c r="J1323" i="20"/>
  <c r="R1322" i="20"/>
  <c r="J1322" i="20"/>
  <c r="R1321" i="20"/>
  <c r="J1321" i="20"/>
  <c r="R1320" i="20"/>
  <c r="J1320" i="20"/>
  <c r="R1319" i="20"/>
  <c r="J1319" i="20"/>
  <c r="R1318" i="20"/>
  <c r="J1318" i="20"/>
  <c r="R1317" i="20"/>
  <c r="J1317" i="20"/>
  <c r="R1316" i="20"/>
  <c r="J1316" i="20"/>
  <c r="R1315" i="20"/>
  <c r="J1315" i="20"/>
  <c r="R1314" i="20"/>
  <c r="J1314" i="20"/>
  <c r="R1313" i="20"/>
  <c r="J1313" i="20"/>
  <c r="R1312" i="20"/>
  <c r="J1312" i="20"/>
  <c r="R1311" i="20"/>
  <c r="J1311" i="20"/>
  <c r="R1310" i="20"/>
  <c r="J1310" i="20"/>
  <c r="R1309" i="20"/>
  <c r="J1309" i="20"/>
  <c r="R1308" i="20"/>
  <c r="J1308" i="20"/>
  <c r="R1307" i="20"/>
  <c r="J1307" i="20"/>
  <c r="R1306" i="20"/>
  <c r="J1306" i="20"/>
  <c r="R1305" i="20"/>
  <c r="J1305" i="20"/>
  <c r="R1304" i="20"/>
  <c r="J1304" i="20"/>
  <c r="R1303" i="20"/>
  <c r="J1303" i="20"/>
  <c r="R1302" i="20"/>
  <c r="J1302" i="20"/>
  <c r="R1301" i="20"/>
  <c r="J1301" i="20"/>
  <c r="R1300" i="20"/>
  <c r="J1300" i="20"/>
  <c r="R1299" i="20"/>
  <c r="J1299" i="20"/>
  <c r="R1298" i="20"/>
  <c r="J1298" i="20"/>
  <c r="R1297" i="20"/>
  <c r="J1297" i="20"/>
  <c r="R1296" i="20"/>
  <c r="J1296" i="20"/>
  <c r="R1295" i="20"/>
  <c r="J1295" i="20"/>
  <c r="R1294" i="20"/>
  <c r="J1294" i="20"/>
  <c r="R1293" i="20"/>
  <c r="J1293" i="20"/>
  <c r="R1292" i="20"/>
  <c r="J1292" i="20"/>
  <c r="R1291" i="20"/>
  <c r="J1291" i="20"/>
  <c r="R1290" i="20"/>
  <c r="J1290" i="20"/>
  <c r="R1289" i="20"/>
  <c r="J1289" i="20"/>
  <c r="R1288" i="20"/>
  <c r="J1288" i="20"/>
  <c r="R1287" i="20"/>
  <c r="J1287" i="20"/>
  <c r="R1286" i="20"/>
  <c r="J1286" i="20"/>
  <c r="R1285" i="20"/>
  <c r="J1285" i="20"/>
  <c r="R1284" i="20"/>
  <c r="J1284" i="20"/>
  <c r="R1283" i="20"/>
  <c r="J1283" i="20"/>
  <c r="R1282" i="20"/>
  <c r="J1282" i="20"/>
  <c r="R1281" i="20"/>
  <c r="J1281" i="20"/>
  <c r="R1280" i="20"/>
  <c r="J1280" i="20"/>
  <c r="R1279" i="20"/>
  <c r="J1279" i="20"/>
  <c r="R1278" i="20"/>
  <c r="J1278" i="20"/>
  <c r="R1277" i="20"/>
  <c r="J1277" i="20"/>
  <c r="R1276" i="20"/>
  <c r="J1276" i="20"/>
  <c r="R1275" i="20"/>
  <c r="J1275" i="20"/>
  <c r="R1274" i="20"/>
  <c r="J1274" i="20"/>
  <c r="R1273" i="20"/>
  <c r="J1273" i="20"/>
  <c r="R1272" i="20"/>
  <c r="J1272" i="20"/>
  <c r="R1271" i="20"/>
  <c r="J1271" i="20"/>
  <c r="R1270" i="20"/>
  <c r="J1270" i="20"/>
  <c r="R1269" i="20"/>
  <c r="J1269" i="20"/>
  <c r="R1268" i="20"/>
  <c r="J1268" i="20"/>
  <c r="R1267" i="20"/>
  <c r="J1267" i="20"/>
  <c r="R1266" i="20"/>
  <c r="J1266" i="20"/>
  <c r="R1265" i="20"/>
  <c r="J1265" i="20"/>
  <c r="R1264" i="20"/>
  <c r="J1264" i="20"/>
  <c r="R1263" i="20"/>
  <c r="J1263" i="20"/>
  <c r="R1262" i="20"/>
  <c r="J1262" i="20"/>
  <c r="R1261" i="20"/>
  <c r="J1261" i="20"/>
  <c r="R1260" i="20"/>
  <c r="J1260" i="20"/>
  <c r="R1259" i="20"/>
  <c r="J1259" i="20"/>
  <c r="R1258" i="20"/>
  <c r="J1258" i="20"/>
  <c r="R1257" i="20"/>
  <c r="J1257" i="20"/>
  <c r="R1256" i="20"/>
  <c r="J1256" i="20"/>
  <c r="R1255" i="20"/>
  <c r="J1255" i="20"/>
  <c r="R1254" i="20"/>
  <c r="J1254" i="20"/>
  <c r="R1253" i="20"/>
  <c r="J1253" i="20"/>
  <c r="R1252" i="20"/>
  <c r="J1252" i="20"/>
  <c r="R1251" i="20"/>
  <c r="J1251" i="20"/>
  <c r="R1250" i="20"/>
  <c r="J1250" i="20"/>
  <c r="R1249" i="20"/>
  <c r="J1249" i="20"/>
  <c r="R1248" i="20"/>
  <c r="J1248" i="20"/>
  <c r="R1247" i="20"/>
  <c r="J1247" i="20"/>
  <c r="R1246" i="20"/>
  <c r="J1246" i="20"/>
  <c r="R1245" i="20"/>
  <c r="J1245" i="20"/>
  <c r="R1244" i="20"/>
  <c r="J1244" i="20"/>
  <c r="R1243" i="20"/>
  <c r="J1243" i="20"/>
  <c r="R1242" i="20"/>
  <c r="J1242" i="20"/>
  <c r="R1241" i="20"/>
  <c r="J1241" i="20"/>
  <c r="R1240" i="20"/>
  <c r="J1240" i="20"/>
  <c r="R1239" i="20"/>
  <c r="J1239" i="20"/>
  <c r="R1238" i="20"/>
  <c r="J1238" i="20"/>
  <c r="R1237" i="20"/>
  <c r="J1237" i="20"/>
  <c r="R1236" i="20"/>
  <c r="J1236" i="20"/>
  <c r="R1235" i="20"/>
  <c r="J1235" i="20"/>
  <c r="R1234" i="20"/>
  <c r="J1234" i="20"/>
  <c r="R1233" i="20"/>
  <c r="J1233" i="20"/>
  <c r="R1232" i="20"/>
  <c r="J1232" i="20"/>
  <c r="R1231" i="20"/>
  <c r="J1231" i="20"/>
  <c r="R1230" i="20"/>
  <c r="J1230" i="20"/>
  <c r="R1229" i="20"/>
  <c r="J1229" i="20"/>
  <c r="R1228" i="20"/>
  <c r="J1228" i="20"/>
  <c r="R1227" i="20"/>
  <c r="J1227" i="20"/>
  <c r="R1226" i="20"/>
  <c r="J1226" i="20"/>
  <c r="R1225" i="20"/>
  <c r="J1225" i="20"/>
  <c r="R1224" i="20"/>
  <c r="J1224" i="20"/>
  <c r="R1223" i="20"/>
  <c r="J1223" i="20"/>
  <c r="R1222" i="20"/>
  <c r="J1222" i="20"/>
  <c r="R1221" i="20"/>
  <c r="J1221" i="20"/>
  <c r="R1220" i="20"/>
  <c r="J1220" i="20"/>
  <c r="R1219" i="20"/>
  <c r="J1219" i="20"/>
  <c r="R1218" i="20"/>
  <c r="J1218" i="20"/>
  <c r="R1217" i="20"/>
  <c r="J1217" i="20"/>
  <c r="R1216" i="20"/>
  <c r="J1216" i="20"/>
  <c r="R1215" i="20"/>
  <c r="J1215" i="20"/>
  <c r="R1214" i="20"/>
  <c r="J1214" i="20"/>
  <c r="R1213" i="20"/>
  <c r="J1213" i="20"/>
  <c r="R1212" i="20"/>
  <c r="J1212" i="20"/>
  <c r="R1211" i="20"/>
  <c r="J1211" i="20"/>
  <c r="R1210" i="20"/>
  <c r="J1210" i="20"/>
  <c r="R1209" i="20"/>
  <c r="J1209" i="20"/>
  <c r="R1208" i="20"/>
  <c r="J1208" i="20"/>
  <c r="R1207" i="20"/>
  <c r="J1207" i="20"/>
  <c r="R1206" i="20"/>
  <c r="J1206" i="20"/>
  <c r="R1205" i="20"/>
  <c r="J1205" i="20"/>
  <c r="R1204" i="20"/>
  <c r="J1204" i="20"/>
  <c r="R1203" i="20"/>
  <c r="J1203" i="20"/>
  <c r="R1202" i="20"/>
  <c r="J1202" i="20"/>
  <c r="R1201" i="20"/>
  <c r="J1201" i="20"/>
  <c r="R1200" i="20"/>
  <c r="J1200" i="20"/>
  <c r="R1199" i="20"/>
  <c r="J1199" i="20"/>
  <c r="R1198" i="20"/>
  <c r="J1198" i="20"/>
  <c r="R1197" i="20"/>
  <c r="J1197" i="20"/>
  <c r="R1196" i="20"/>
  <c r="J1196" i="20"/>
  <c r="R1195" i="20"/>
  <c r="J1195" i="20"/>
  <c r="R1194" i="20"/>
  <c r="J1194" i="20"/>
  <c r="R1193" i="20"/>
  <c r="J1193" i="20"/>
  <c r="R1192" i="20"/>
  <c r="J1192" i="20"/>
  <c r="R1191" i="20"/>
  <c r="J1191" i="20"/>
  <c r="R1190" i="20"/>
  <c r="J1190" i="20"/>
  <c r="R1189" i="20"/>
  <c r="J1189" i="20"/>
  <c r="R1188" i="20"/>
  <c r="J1188" i="20"/>
  <c r="R1187" i="20"/>
  <c r="J1187" i="20"/>
  <c r="R1186" i="20"/>
  <c r="J1186" i="20"/>
  <c r="R1185" i="20"/>
  <c r="J1185" i="20"/>
  <c r="R1184" i="20"/>
  <c r="J1184" i="20"/>
  <c r="R1183" i="20"/>
  <c r="J1183" i="20"/>
  <c r="R1182" i="20"/>
  <c r="J1182" i="20"/>
  <c r="R1181" i="20"/>
  <c r="J1181" i="20"/>
  <c r="R1180" i="20"/>
  <c r="J1180" i="20"/>
  <c r="R1179" i="20"/>
  <c r="J1179" i="20"/>
  <c r="R1178" i="20"/>
  <c r="J1178" i="20"/>
  <c r="R1177" i="20"/>
  <c r="J1177" i="20"/>
  <c r="R1176" i="20"/>
  <c r="J1176" i="20"/>
  <c r="R1175" i="20"/>
  <c r="J1175" i="20"/>
  <c r="R1174" i="20"/>
  <c r="J1174" i="20"/>
  <c r="R1173" i="20"/>
  <c r="J1173" i="20"/>
  <c r="R1172" i="20"/>
  <c r="J1172" i="20"/>
  <c r="R1171" i="20"/>
  <c r="J1171" i="20"/>
  <c r="R1170" i="20"/>
  <c r="J1170" i="20"/>
  <c r="R1169" i="20"/>
  <c r="J1169" i="20"/>
  <c r="R1168" i="20"/>
  <c r="J1168" i="20"/>
  <c r="R1167" i="20"/>
  <c r="J1167" i="20"/>
  <c r="R1166" i="20"/>
  <c r="J1166" i="20"/>
  <c r="R1165" i="20"/>
  <c r="J1165" i="20"/>
  <c r="R1164" i="20"/>
  <c r="J1164" i="20"/>
  <c r="R1163" i="20"/>
  <c r="J1163" i="20"/>
  <c r="R1162" i="20"/>
  <c r="J1162" i="20"/>
  <c r="R1161" i="20"/>
  <c r="J1161" i="20"/>
  <c r="R1160" i="20"/>
  <c r="J1160" i="20"/>
  <c r="R1159" i="20"/>
  <c r="J1159" i="20"/>
  <c r="R1158" i="20"/>
  <c r="J1158" i="20"/>
  <c r="R1157" i="20"/>
  <c r="J1157" i="20"/>
  <c r="R1156" i="20"/>
  <c r="J1156" i="20"/>
  <c r="R1155" i="20"/>
  <c r="J1155" i="20"/>
  <c r="R1154" i="20"/>
  <c r="J1154" i="20"/>
  <c r="R1153" i="20"/>
  <c r="J1153" i="20"/>
  <c r="R1152" i="20"/>
  <c r="J1152" i="20"/>
  <c r="R1151" i="20"/>
  <c r="J1151" i="20"/>
  <c r="R1150" i="20"/>
  <c r="J1150" i="20"/>
  <c r="R1149" i="20"/>
  <c r="J1149" i="20"/>
  <c r="R1148" i="20"/>
  <c r="J1148" i="20"/>
  <c r="R1147" i="20"/>
  <c r="J1147" i="20"/>
  <c r="R1146" i="20"/>
  <c r="J1146" i="20"/>
  <c r="R1145" i="20"/>
  <c r="J1145" i="20"/>
  <c r="R1144" i="20"/>
  <c r="J1144" i="20"/>
  <c r="R1143" i="20"/>
  <c r="J1143" i="20"/>
  <c r="R1142" i="20"/>
  <c r="J1142" i="20"/>
  <c r="R1141" i="20"/>
  <c r="J1141" i="20"/>
  <c r="R1140" i="20"/>
  <c r="J1140" i="20"/>
  <c r="R1139" i="20"/>
  <c r="J1139" i="20"/>
  <c r="R1138" i="20"/>
  <c r="J1138" i="20"/>
  <c r="R1137" i="20"/>
  <c r="J1137" i="20"/>
  <c r="R1136" i="20"/>
  <c r="J1136" i="20"/>
  <c r="R1135" i="20"/>
  <c r="J1135" i="20"/>
  <c r="R1134" i="20"/>
  <c r="J1134" i="20"/>
  <c r="R1133" i="20"/>
  <c r="J1133" i="20"/>
  <c r="R1132" i="20"/>
  <c r="J1132" i="20"/>
  <c r="R1131" i="20"/>
  <c r="J1131" i="20"/>
  <c r="R1130" i="20"/>
  <c r="J1130" i="20"/>
  <c r="R1129" i="20"/>
  <c r="J1129" i="20"/>
  <c r="R1128" i="20"/>
  <c r="J1128" i="20"/>
  <c r="R1127" i="20"/>
  <c r="J1127" i="20"/>
  <c r="R1126" i="20"/>
  <c r="J1126" i="20"/>
  <c r="R1125" i="20"/>
  <c r="J1125" i="20"/>
  <c r="R1124" i="20"/>
  <c r="J1124" i="20"/>
  <c r="R1123" i="20"/>
  <c r="J1123" i="20"/>
  <c r="R1122" i="20"/>
  <c r="J1122" i="20"/>
  <c r="R1121" i="20"/>
  <c r="J1121" i="20"/>
  <c r="R1120" i="20"/>
  <c r="J1120" i="20"/>
  <c r="R1119" i="20"/>
  <c r="J1119" i="20"/>
  <c r="R1118" i="20"/>
  <c r="J1118" i="20"/>
  <c r="R1117" i="20"/>
  <c r="J1117" i="20"/>
  <c r="R1116" i="20"/>
  <c r="J1116" i="20"/>
  <c r="R1115" i="20"/>
  <c r="J1115" i="20"/>
  <c r="R1114" i="20"/>
  <c r="J1114" i="20"/>
  <c r="R1113" i="20"/>
  <c r="J1113" i="20"/>
  <c r="R1112" i="20"/>
  <c r="J1112" i="20"/>
  <c r="R1111" i="20"/>
  <c r="J1111" i="20"/>
  <c r="R1110" i="20"/>
  <c r="J1110" i="20"/>
  <c r="R1109" i="20"/>
  <c r="J1109" i="20"/>
  <c r="R1108" i="20"/>
  <c r="J1108" i="20"/>
  <c r="R1107" i="20"/>
  <c r="J1107" i="20"/>
  <c r="R1106" i="20"/>
  <c r="J1106" i="20"/>
  <c r="R1105" i="20"/>
  <c r="J1105" i="20"/>
  <c r="R1104" i="20"/>
  <c r="J1104" i="20"/>
  <c r="R1103" i="20"/>
  <c r="J1103" i="20"/>
  <c r="R1102" i="20"/>
  <c r="J1102" i="20"/>
  <c r="R1101" i="20"/>
  <c r="J1101" i="20"/>
  <c r="R1100" i="20"/>
  <c r="J1100" i="20"/>
  <c r="R1099" i="20"/>
  <c r="J1099" i="20"/>
  <c r="R1098" i="20"/>
  <c r="J1098" i="20"/>
  <c r="R1097" i="20"/>
  <c r="J1097" i="20"/>
  <c r="R1096" i="20"/>
  <c r="J1096" i="20"/>
  <c r="R1095" i="20"/>
  <c r="J1095" i="20"/>
  <c r="R1094" i="20"/>
  <c r="J1094" i="20"/>
  <c r="R1093" i="20"/>
  <c r="J1093" i="20"/>
  <c r="R1092" i="20"/>
  <c r="J1092" i="20"/>
  <c r="R1091" i="20"/>
  <c r="J1091" i="20"/>
  <c r="R1090" i="20"/>
  <c r="J1090" i="20"/>
  <c r="R1089" i="20"/>
  <c r="J1089" i="20"/>
  <c r="R1088" i="20"/>
  <c r="J1088" i="20"/>
  <c r="R1087" i="20"/>
  <c r="J1087" i="20"/>
  <c r="R1086" i="20"/>
  <c r="J1086" i="20"/>
  <c r="R1085" i="20"/>
  <c r="J1085" i="20"/>
  <c r="R1084" i="20"/>
  <c r="J1084" i="20"/>
  <c r="R1083" i="20"/>
  <c r="J1083" i="20"/>
  <c r="R1082" i="20"/>
  <c r="J1082" i="20"/>
  <c r="R1081" i="20"/>
  <c r="J1081" i="20"/>
  <c r="R1080" i="20"/>
  <c r="J1080" i="20"/>
  <c r="R1079" i="20"/>
  <c r="J1079" i="20"/>
  <c r="R1078" i="20"/>
  <c r="J1078" i="20"/>
  <c r="R1077" i="20"/>
  <c r="J1077" i="20"/>
  <c r="R1076" i="20"/>
  <c r="J1076" i="20"/>
  <c r="R1075" i="20"/>
  <c r="J1075" i="20"/>
  <c r="R1074" i="20"/>
  <c r="J1074" i="20"/>
  <c r="R1073" i="20"/>
  <c r="J1073" i="20"/>
  <c r="R1072" i="20"/>
  <c r="J1072" i="20"/>
  <c r="R1071" i="20"/>
  <c r="J1071" i="20"/>
  <c r="R1070" i="20"/>
  <c r="J1070" i="20"/>
  <c r="R1069" i="20"/>
  <c r="J1069" i="20"/>
  <c r="R1068" i="20"/>
  <c r="J1068" i="20"/>
  <c r="R1067" i="20"/>
  <c r="J1067" i="20"/>
  <c r="R1066" i="20"/>
  <c r="J1066" i="20"/>
  <c r="R1065" i="20"/>
  <c r="J1065" i="20"/>
  <c r="R1064" i="20"/>
  <c r="J1064" i="20"/>
  <c r="R1063" i="20"/>
  <c r="J1063" i="20"/>
  <c r="R1062" i="20"/>
  <c r="J1062" i="20"/>
  <c r="R1061" i="20"/>
  <c r="J1061" i="20"/>
  <c r="R1060" i="20"/>
  <c r="J1060" i="20"/>
  <c r="R1059" i="20"/>
  <c r="J1059" i="20"/>
  <c r="R1058" i="20"/>
  <c r="J1058" i="20"/>
  <c r="R1057" i="20"/>
  <c r="J1057" i="20"/>
  <c r="R1056" i="20"/>
  <c r="J1056" i="20"/>
  <c r="R1055" i="20"/>
  <c r="J1055" i="20"/>
  <c r="R1054" i="20"/>
  <c r="J1054" i="20"/>
  <c r="R1053" i="20"/>
  <c r="J1053" i="20"/>
  <c r="R1052" i="20"/>
  <c r="J1052" i="20"/>
  <c r="R1051" i="20"/>
  <c r="J1051" i="20"/>
  <c r="R1050" i="20"/>
  <c r="J1050" i="20"/>
  <c r="R1049" i="20"/>
  <c r="J1049" i="20"/>
  <c r="R1048" i="20"/>
  <c r="J1048" i="20"/>
  <c r="R1047" i="20"/>
  <c r="J1047" i="20"/>
  <c r="R1046" i="20"/>
  <c r="J1046" i="20"/>
  <c r="R1045" i="20"/>
  <c r="J1045" i="20"/>
  <c r="R1044" i="20"/>
  <c r="J1044" i="20"/>
  <c r="R1043" i="20"/>
  <c r="J1043" i="20"/>
  <c r="R1042" i="20"/>
  <c r="J1042" i="20"/>
  <c r="R1041" i="20"/>
  <c r="J1041" i="20"/>
  <c r="R1040" i="20"/>
  <c r="J1040" i="20"/>
  <c r="R1039" i="20"/>
  <c r="J1039" i="20"/>
  <c r="R1038" i="20"/>
  <c r="J1038" i="20"/>
  <c r="R1037" i="20"/>
  <c r="J1037" i="20"/>
  <c r="R1036" i="20"/>
  <c r="J1036" i="20"/>
  <c r="R1035" i="20"/>
  <c r="J1035" i="20"/>
  <c r="R1034" i="20"/>
  <c r="J1034" i="20"/>
  <c r="R1033" i="20"/>
  <c r="J1033" i="20"/>
  <c r="R1032" i="20"/>
  <c r="J1032" i="20"/>
  <c r="R1031" i="20"/>
  <c r="J1031" i="20"/>
  <c r="R1030" i="20"/>
  <c r="J1030" i="20"/>
  <c r="R1029" i="20"/>
  <c r="J1029" i="20"/>
  <c r="R1028" i="20"/>
  <c r="J1028" i="20"/>
  <c r="R1027" i="20"/>
  <c r="J1027" i="20"/>
  <c r="R1026" i="20"/>
  <c r="J1026" i="20"/>
  <c r="R1025" i="20"/>
  <c r="J1025" i="20"/>
  <c r="R1024" i="20"/>
  <c r="J1024" i="20"/>
  <c r="R1023" i="20"/>
  <c r="J1023" i="20"/>
  <c r="R1022" i="20"/>
  <c r="J1022" i="20"/>
  <c r="R1021" i="20"/>
  <c r="J1021" i="20"/>
  <c r="R1020" i="20"/>
  <c r="J1020" i="20"/>
  <c r="R1019" i="20"/>
  <c r="J1019" i="20"/>
  <c r="R1018" i="20"/>
  <c r="J1018" i="20"/>
  <c r="R1017" i="20"/>
  <c r="J1017" i="20"/>
  <c r="R1016" i="20"/>
  <c r="J1016" i="20"/>
  <c r="R1015" i="20"/>
  <c r="J1015" i="20"/>
  <c r="R1014" i="20"/>
  <c r="J1014" i="20"/>
  <c r="R1013" i="20"/>
  <c r="J1013" i="20"/>
  <c r="R1012" i="20"/>
  <c r="J1012" i="20"/>
  <c r="R1011" i="20"/>
  <c r="J1011" i="20"/>
  <c r="R1010" i="20"/>
  <c r="J1010" i="20"/>
  <c r="R1009" i="20"/>
  <c r="J1009" i="20"/>
  <c r="R1008" i="20"/>
  <c r="J1008" i="20"/>
  <c r="R1007" i="20"/>
  <c r="J1007" i="20"/>
  <c r="R1006" i="20"/>
  <c r="J1006" i="20"/>
  <c r="R1005" i="20"/>
  <c r="J1005" i="20"/>
  <c r="R1004" i="20"/>
  <c r="J1004" i="20"/>
  <c r="R1003" i="20"/>
  <c r="J1003" i="20"/>
  <c r="R1002" i="20"/>
  <c r="J1002" i="20"/>
  <c r="R1001" i="20"/>
  <c r="J1001" i="20"/>
  <c r="R1000" i="20"/>
  <c r="J1000" i="20"/>
  <c r="R999" i="20"/>
  <c r="J999" i="20"/>
  <c r="R998" i="20"/>
  <c r="J998" i="20"/>
  <c r="R997" i="20"/>
  <c r="J997" i="20"/>
  <c r="R996" i="20"/>
  <c r="J996" i="20"/>
  <c r="R995" i="20"/>
  <c r="J995" i="20"/>
  <c r="R994" i="20"/>
  <c r="J994" i="20"/>
  <c r="R993" i="20"/>
  <c r="J993" i="20"/>
  <c r="R992" i="20"/>
  <c r="J992" i="20"/>
  <c r="R991" i="20"/>
  <c r="J991" i="20"/>
  <c r="R990" i="20"/>
  <c r="J990" i="20"/>
  <c r="R989" i="20"/>
  <c r="J989" i="20"/>
  <c r="R988" i="20"/>
  <c r="J988" i="20"/>
  <c r="R987" i="20"/>
  <c r="J987" i="20"/>
  <c r="R986" i="20"/>
  <c r="J986" i="20"/>
  <c r="R985" i="20"/>
  <c r="J985" i="20"/>
  <c r="R984" i="20"/>
  <c r="J984" i="20"/>
  <c r="R983" i="20"/>
  <c r="J983" i="20"/>
  <c r="R982" i="20"/>
  <c r="J982" i="20"/>
  <c r="R981" i="20"/>
  <c r="J981" i="20"/>
  <c r="R980" i="20"/>
  <c r="J980" i="20"/>
  <c r="R979" i="20"/>
  <c r="J979" i="20"/>
  <c r="R978" i="20"/>
  <c r="J978" i="20"/>
  <c r="R977" i="20"/>
  <c r="J977" i="20"/>
  <c r="R976" i="20"/>
  <c r="J976" i="20"/>
  <c r="R975" i="20"/>
  <c r="J975" i="20"/>
  <c r="R974" i="20"/>
  <c r="J974" i="20"/>
  <c r="R973" i="20"/>
  <c r="J973" i="20"/>
  <c r="R972" i="20"/>
  <c r="J972" i="20"/>
  <c r="R971" i="20"/>
  <c r="J971" i="20"/>
  <c r="R970" i="20"/>
  <c r="J970" i="20"/>
  <c r="R969" i="20"/>
  <c r="J969" i="20"/>
  <c r="R968" i="20"/>
  <c r="J968" i="20"/>
  <c r="R967" i="20"/>
  <c r="J967" i="20"/>
  <c r="R966" i="20"/>
  <c r="J966" i="20"/>
  <c r="R965" i="20"/>
  <c r="J965" i="20"/>
  <c r="R964" i="20"/>
  <c r="J964" i="20"/>
  <c r="R963" i="20"/>
  <c r="J963" i="20"/>
  <c r="R962" i="20"/>
  <c r="J962" i="20"/>
  <c r="R961" i="20"/>
  <c r="J961" i="20"/>
  <c r="R960" i="20"/>
  <c r="J960" i="20"/>
  <c r="R959" i="20"/>
  <c r="J959" i="20"/>
  <c r="R958" i="20"/>
  <c r="J958" i="20"/>
  <c r="R957" i="20"/>
  <c r="J957" i="20"/>
  <c r="R956" i="20"/>
  <c r="J956" i="20"/>
  <c r="R955" i="20"/>
  <c r="J955" i="20"/>
  <c r="R954" i="20"/>
  <c r="J954" i="20"/>
  <c r="R953" i="20"/>
  <c r="J953" i="20"/>
  <c r="R952" i="20"/>
  <c r="J952" i="20"/>
  <c r="R951" i="20"/>
  <c r="J951" i="20"/>
  <c r="R950" i="20"/>
  <c r="J950" i="20"/>
  <c r="R949" i="20"/>
  <c r="J949" i="20"/>
  <c r="R948" i="20"/>
  <c r="J948" i="20"/>
  <c r="R947" i="20"/>
  <c r="J947" i="20"/>
  <c r="R946" i="20"/>
  <c r="J946" i="20"/>
  <c r="R945" i="20"/>
  <c r="J945" i="20"/>
  <c r="R944" i="20"/>
  <c r="J944" i="20"/>
  <c r="R943" i="20"/>
  <c r="J943" i="20"/>
  <c r="R942" i="20"/>
  <c r="J942" i="20"/>
  <c r="R941" i="20"/>
  <c r="J941" i="20"/>
  <c r="R940" i="20"/>
  <c r="J940" i="20"/>
  <c r="R939" i="20"/>
  <c r="J939" i="20"/>
  <c r="R938" i="20"/>
  <c r="J938" i="20"/>
  <c r="R937" i="20"/>
  <c r="J937" i="20"/>
  <c r="R936" i="20"/>
  <c r="J936" i="20"/>
  <c r="R935" i="20"/>
  <c r="J935" i="20"/>
  <c r="R934" i="20"/>
  <c r="J934" i="20"/>
  <c r="R933" i="20"/>
  <c r="J933" i="20"/>
  <c r="R932" i="20"/>
  <c r="J932" i="20"/>
  <c r="R931" i="20"/>
  <c r="J931" i="20"/>
  <c r="R930" i="20"/>
  <c r="J930" i="20"/>
  <c r="R929" i="20"/>
  <c r="J929" i="20"/>
  <c r="R928" i="20"/>
  <c r="J928" i="20"/>
  <c r="R927" i="20"/>
  <c r="J927" i="20"/>
  <c r="R926" i="20"/>
  <c r="J926" i="20"/>
  <c r="R925" i="20"/>
  <c r="J925" i="20"/>
  <c r="R924" i="20"/>
  <c r="J924" i="20"/>
  <c r="R923" i="20"/>
  <c r="J923" i="20"/>
  <c r="R922" i="20"/>
  <c r="J922" i="20"/>
  <c r="R921" i="20"/>
  <c r="J921" i="20"/>
  <c r="R920" i="20"/>
  <c r="R919" i="20"/>
  <c r="R918" i="20"/>
  <c r="R917" i="20"/>
  <c r="R916" i="20"/>
  <c r="R915" i="20"/>
  <c r="R914" i="20"/>
  <c r="R913" i="20"/>
  <c r="R912" i="20"/>
  <c r="R911" i="20"/>
  <c r="R910" i="20"/>
  <c r="R909" i="20"/>
  <c r="R908" i="20"/>
  <c r="R907" i="20"/>
  <c r="R906" i="20"/>
  <c r="R905" i="20"/>
  <c r="R904" i="20"/>
  <c r="R903" i="20"/>
  <c r="R902" i="20"/>
  <c r="R901" i="20"/>
  <c r="R900" i="20"/>
  <c r="R899" i="20"/>
  <c r="R898" i="20"/>
  <c r="R897" i="20"/>
  <c r="R896" i="20"/>
  <c r="R895" i="20"/>
  <c r="R894" i="20"/>
  <c r="R893" i="20"/>
  <c r="R892" i="20"/>
  <c r="R891" i="20"/>
  <c r="R890" i="20"/>
  <c r="R889" i="20"/>
  <c r="R888" i="20"/>
  <c r="R887" i="20"/>
  <c r="R886" i="20"/>
  <c r="R885" i="20"/>
  <c r="R884" i="20"/>
  <c r="R883" i="20"/>
  <c r="R882" i="20"/>
  <c r="R881" i="20"/>
  <c r="R880" i="20"/>
  <c r="R879" i="20"/>
  <c r="R878" i="20"/>
  <c r="R877" i="20"/>
  <c r="R876" i="20"/>
  <c r="R875" i="20"/>
  <c r="R874" i="20"/>
  <c r="R873" i="20"/>
  <c r="R872" i="20"/>
  <c r="R871" i="20"/>
  <c r="R870" i="20"/>
  <c r="R869" i="20"/>
  <c r="R868" i="20"/>
  <c r="R867" i="20"/>
  <c r="R866" i="20"/>
  <c r="R865" i="20"/>
  <c r="R864" i="20"/>
  <c r="R863" i="20"/>
  <c r="R862" i="20"/>
  <c r="R861" i="20"/>
  <c r="R860" i="20"/>
  <c r="R859" i="20"/>
  <c r="R858" i="20"/>
  <c r="R857" i="20"/>
  <c r="R856" i="20"/>
  <c r="R855" i="20"/>
  <c r="R854" i="20"/>
  <c r="R853" i="20"/>
  <c r="R852" i="20"/>
  <c r="R851" i="20"/>
  <c r="R850" i="20"/>
  <c r="R849" i="20"/>
  <c r="R848" i="20"/>
  <c r="R847" i="20"/>
  <c r="R846" i="20"/>
  <c r="R845" i="20"/>
  <c r="R844" i="20"/>
  <c r="R843" i="20"/>
  <c r="R842" i="20"/>
  <c r="R841" i="20"/>
  <c r="R840" i="20"/>
  <c r="R839" i="20"/>
  <c r="R838" i="20"/>
  <c r="R837" i="20"/>
  <c r="R836" i="20"/>
  <c r="R835" i="20"/>
  <c r="R834" i="20"/>
  <c r="R833" i="20"/>
  <c r="R832" i="20"/>
  <c r="R831" i="20"/>
  <c r="R830" i="20"/>
  <c r="R829" i="20"/>
  <c r="R828" i="20"/>
  <c r="R827" i="20"/>
  <c r="R826" i="20"/>
  <c r="R825" i="20"/>
  <c r="R824" i="20"/>
  <c r="R823" i="20"/>
  <c r="R822" i="20"/>
  <c r="R821" i="20"/>
  <c r="R820" i="20"/>
  <c r="R819" i="20"/>
  <c r="R818" i="20"/>
  <c r="R817" i="20"/>
  <c r="R816" i="20"/>
  <c r="R815" i="20"/>
  <c r="R814" i="20"/>
  <c r="R813" i="20"/>
  <c r="R812" i="20"/>
  <c r="R811" i="20"/>
  <c r="R810" i="20"/>
  <c r="R809" i="20"/>
  <c r="R808" i="20"/>
  <c r="R807" i="20"/>
  <c r="R806" i="20"/>
  <c r="R805" i="20"/>
  <c r="R804" i="20"/>
  <c r="R803" i="20"/>
  <c r="R802" i="20"/>
  <c r="R801" i="20"/>
  <c r="R800" i="20"/>
  <c r="R799" i="20"/>
  <c r="R798" i="20"/>
  <c r="R797" i="20"/>
  <c r="R796" i="20"/>
  <c r="R795" i="20"/>
  <c r="R794" i="20"/>
  <c r="R793" i="20"/>
  <c r="R792" i="20"/>
  <c r="R791" i="20"/>
  <c r="R790" i="20"/>
  <c r="R789" i="20"/>
  <c r="R788" i="20"/>
  <c r="R787" i="20"/>
  <c r="R786" i="20"/>
  <c r="R785" i="20"/>
  <c r="R784" i="20"/>
  <c r="R783" i="20"/>
  <c r="R782" i="20"/>
  <c r="R781" i="20"/>
  <c r="R780" i="20"/>
  <c r="R779" i="20"/>
  <c r="R778" i="20"/>
  <c r="R777" i="20"/>
  <c r="R776" i="20"/>
  <c r="R775" i="20"/>
  <c r="R774" i="20"/>
  <c r="R773" i="20"/>
  <c r="R772" i="20"/>
  <c r="R771" i="20"/>
  <c r="R770" i="20"/>
  <c r="R769" i="20"/>
  <c r="R768" i="20"/>
  <c r="R767" i="20"/>
  <c r="R766" i="20"/>
  <c r="R765" i="20"/>
  <c r="R764" i="20"/>
  <c r="R763" i="20"/>
  <c r="R762" i="20"/>
  <c r="R761" i="20"/>
  <c r="R760" i="20"/>
  <c r="R759" i="20"/>
  <c r="R758" i="20"/>
  <c r="R757" i="20"/>
  <c r="R756" i="20"/>
  <c r="R755" i="20"/>
  <c r="R754" i="20"/>
  <c r="R753" i="20"/>
  <c r="R752" i="20"/>
  <c r="R751" i="20"/>
  <c r="R750" i="20"/>
  <c r="R749" i="20"/>
  <c r="R748" i="20"/>
  <c r="R747" i="20"/>
  <c r="R746" i="20"/>
  <c r="R745" i="20"/>
  <c r="R744" i="20"/>
  <c r="R743" i="20"/>
  <c r="R742" i="20"/>
  <c r="R741" i="20"/>
  <c r="R740" i="20"/>
  <c r="R739" i="20"/>
  <c r="R738" i="20"/>
  <c r="R737" i="20"/>
  <c r="R736" i="20"/>
  <c r="R735" i="20"/>
  <c r="R734" i="20"/>
  <c r="R733" i="20"/>
  <c r="R732" i="20"/>
  <c r="R731" i="20"/>
  <c r="R730" i="20"/>
  <c r="R729" i="20"/>
  <c r="R728" i="20"/>
  <c r="R727" i="20"/>
  <c r="R726" i="20"/>
  <c r="R725" i="20"/>
  <c r="R724" i="20"/>
  <c r="R723" i="20"/>
  <c r="R722" i="20"/>
  <c r="R721" i="20"/>
  <c r="R720" i="20"/>
  <c r="R719" i="20"/>
  <c r="R718" i="20"/>
  <c r="R717" i="20"/>
  <c r="R716" i="20"/>
  <c r="R715" i="20"/>
  <c r="R714" i="20"/>
  <c r="R713" i="20"/>
  <c r="R712" i="20"/>
  <c r="R711" i="20"/>
  <c r="R710" i="20"/>
  <c r="R709" i="20"/>
  <c r="R708" i="20"/>
  <c r="R707" i="20"/>
  <c r="R706" i="20"/>
  <c r="R705" i="20"/>
  <c r="R704" i="20"/>
  <c r="R703" i="20"/>
  <c r="R702" i="20"/>
  <c r="R701" i="20"/>
  <c r="R700" i="20"/>
  <c r="R699" i="20"/>
  <c r="R698" i="20"/>
  <c r="R697" i="20"/>
  <c r="R696" i="20"/>
  <c r="R695" i="20"/>
  <c r="R694" i="20"/>
  <c r="R693" i="20"/>
  <c r="R692" i="20"/>
  <c r="R691" i="20"/>
  <c r="R690" i="20"/>
  <c r="R689" i="20"/>
  <c r="R688" i="20"/>
  <c r="R687" i="20"/>
  <c r="R686" i="20"/>
  <c r="R685" i="20"/>
  <c r="R684" i="20"/>
  <c r="R683" i="20"/>
  <c r="R682" i="20"/>
  <c r="R681" i="20"/>
  <c r="R680" i="20"/>
  <c r="R679" i="20"/>
  <c r="R678" i="20"/>
  <c r="R677" i="20"/>
  <c r="R676" i="20"/>
  <c r="R675" i="20"/>
  <c r="R674" i="20"/>
  <c r="R673" i="20"/>
  <c r="R672" i="20"/>
  <c r="R671" i="20"/>
  <c r="R670" i="20"/>
  <c r="R669" i="20"/>
  <c r="R668" i="20"/>
  <c r="R667" i="20"/>
  <c r="R666" i="20"/>
  <c r="R665" i="20"/>
  <c r="R664" i="20"/>
  <c r="R663" i="20"/>
  <c r="R662" i="20"/>
  <c r="R661" i="20"/>
  <c r="R660" i="20"/>
  <c r="R659" i="20"/>
  <c r="R658" i="20"/>
  <c r="R657" i="20"/>
  <c r="R656" i="20"/>
  <c r="R655" i="20"/>
  <c r="R654" i="20"/>
  <c r="R653" i="20"/>
  <c r="R652" i="20"/>
  <c r="R651" i="20"/>
  <c r="R650" i="20"/>
  <c r="R649" i="20"/>
  <c r="R648" i="20"/>
  <c r="R647" i="20"/>
  <c r="R646" i="20"/>
  <c r="R645" i="20"/>
  <c r="R644" i="20"/>
  <c r="R643" i="20"/>
  <c r="R642" i="20"/>
  <c r="R641" i="20"/>
  <c r="R640" i="20"/>
  <c r="R639" i="20"/>
  <c r="R638" i="20"/>
  <c r="R637" i="20"/>
  <c r="R636" i="20"/>
  <c r="R635" i="20"/>
  <c r="R634" i="20"/>
  <c r="R633" i="20"/>
  <c r="R632" i="20"/>
  <c r="R631" i="20"/>
  <c r="R630" i="20"/>
  <c r="R629" i="20"/>
  <c r="R628" i="20"/>
  <c r="R627" i="20"/>
  <c r="R626" i="20"/>
  <c r="R625" i="20"/>
  <c r="R624" i="20"/>
  <c r="R623" i="20"/>
  <c r="R622" i="20"/>
  <c r="R621" i="20"/>
  <c r="R620" i="20"/>
  <c r="R619" i="20"/>
  <c r="R618" i="20"/>
  <c r="R617" i="20"/>
  <c r="R616" i="20"/>
  <c r="R615" i="20"/>
  <c r="R614" i="20"/>
  <c r="R613" i="20"/>
  <c r="R612" i="20"/>
  <c r="R611" i="20"/>
  <c r="R610" i="20"/>
  <c r="R609" i="20"/>
  <c r="R608" i="20"/>
  <c r="R607" i="20"/>
  <c r="R606" i="20"/>
  <c r="R605" i="20"/>
  <c r="R604" i="20"/>
  <c r="R603" i="20"/>
  <c r="R602" i="20"/>
  <c r="R601" i="20"/>
  <c r="R600" i="20"/>
  <c r="R599" i="20"/>
  <c r="R598" i="20"/>
  <c r="R597" i="20"/>
  <c r="R596" i="20"/>
  <c r="R595" i="20"/>
  <c r="R594" i="20"/>
  <c r="R593" i="20"/>
  <c r="R592" i="20"/>
  <c r="R591" i="20"/>
  <c r="R590" i="20"/>
  <c r="R589" i="20"/>
  <c r="R588" i="20"/>
  <c r="R587" i="20"/>
  <c r="R586" i="20"/>
  <c r="R585" i="20"/>
  <c r="R584" i="20"/>
  <c r="R583" i="20"/>
  <c r="R582" i="20"/>
  <c r="R581" i="20"/>
  <c r="R580" i="20"/>
  <c r="R579" i="20"/>
  <c r="R578" i="20"/>
  <c r="R577" i="20"/>
  <c r="R576" i="20"/>
  <c r="R575" i="20"/>
  <c r="R574" i="20"/>
  <c r="R573" i="20"/>
  <c r="R572" i="20"/>
  <c r="R571" i="20"/>
  <c r="R570" i="20"/>
  <c r="R569" i="20"/>
  <c r="R568" i="20"/>
  <c r="R567" i="20"/>
  <c r="R566" i="20"/>
  <c r="R565" i="20"/>
  <c r="R564" i="20"/>
  <c r="R563" i="20"/>
  <c r="R562" i="20"/>
  <c r="R561" i="20"/>
  <c r="R560" i="20"/>
  <c r="R559" i="20"/>
  <c r="R558" i="20"/>
  <c r="R557" i="20"/>
  <c r="R556" i="20"/>
  <c r="R555" i="20"/>
  <c r="R554" i="20"/>
  <c r="R553" i="20"/>
  <c r="R552" i="20"/>
  <c r="R551" i="20"/>
  <c r="R550" i="20"/>
  <c r="R549" i="20"/>
  <c r="R548" i="20"/>
  <c r="R547" i="20"/>
  <c r="R546" i="20"/>
  <c r="R545" i="20"/>
  <c r="R544" i="20"/>
  <c r="R543" i="20"/>
  <c r="R542" i="20"/>
  <c r="R541" i="20"/>
  <c r="R540" i="20"/>
  <c r="R539" i="20"/>
  <c r="R538" i="20"/>
  <c r="R537" i="20"/>
  <c r="R536" i="20"/>
  <c r="R535" i="20"/>
  <c r="R534" i="20"/>
  <c r="R533" i="20"/>
  <c r="R532" i="20"/>
  <c r="R531" i="20"/>
  <c r="R530" i="20"/>
  <c r="R529" i="20"/>
  <c r="R528" i="20"/>
  <c r="R527" i="20"/>
  <c r="R526" i="20"/>
  <c r="R525" i="20"/>
  <c r="R524" i="20"/>
  <c r="R523" i="20"/>
  <c r="R522" i="20"/>
  <c r="R521" i="20"/>
  <c r="R520" i="20"/>
  <c r="R519" i="20"/>
  <c r="R518" i="20"/>
  <c r="R517" i="20"/>
  <c r="R516" i="20"/>
  <c r="R515" i="20"/>
  <c r="R514" i="20"/>
  <c r="R513" i="20"/>
  <c r="R512" i="20"/>
  <c r="R511" i="20"/>
  <c r="R510" i="20"/>
  <c r="R509" i="20"/>
  <c r="R508" i="20"/>
  <c r="R507" i="20"/>
  <c r="R506" i="20"/>
  <c r="R505" i="20"/>
  <c r="R504" i="20"/>
  <c r="R503" i="20"/>
  <c r="R502" i="20"/>
  <c r="R501" i="20"/>
  <c r="R500" i="20"/>
  <c r="R499" i="20"/>
  <c r="R498" i="20"/>
  <c r="R497" i="20"/>
  <c r="R496" i="20"/>
  <c r="R495" i="20"/>
  <c r="R494" i="20"/>
  <c r="R493" i="20"/>
  <c r="R492" i="20"/>
  <c r="R491" i="20"/>
  <c r="R490" i="20"/>
  <c r="R489" i="20"/>
  <c r="R488" i="20"/>
  <c r="R487" i="20"/>
  <c r="R486" i="20"/>
  <c r="R485" i="20"/>
  <c r="R484" i="20"/>
  <c r="R483" i="20"/>
  <c r="R482" i="20"/>
  <c r="R481" i="20"/>
  <c r="R480" i="20"/>
  <c r="R479" i="20"/>
  <c r="R478" i="20"/>
  <c r="R477" i="20"/>
  <c r="R476" i="20"/>
  <c r="R475" i="20"/>
  <c r="R474" i="20"/>
  <c r="R473" i="20"/>
  <c r="R472" i="20"/>
  <c r="R471" i="20"/>
  <c r="R470" i="20"/>
  <c r="R469" i="20"/>
  <c r="R468" i="20"/>
  <c r="R467" i="20"/>
  <c r="R466" i="20"/>
  <c r="R465" i="20"/>
  <c r="R464" i="20"/>
  <c r="R463" i="20"/>
  <c r="R462" i="20"/>
  <c r="R461" i="20"/>
  <c r="J456" i="20"/>
  <c r="J455" i="20"/>
  <c r="J454" i="20"/>
  <c r="J453" i="20"/>
  <c r="J452" i="20"/>
  <c r="J451" i="20"/>
  <c r="J450" i="20"/>
  <c r="J449" i="20"/>
  <c r="J448" i="20"/>
  <c r="J447" i="20"/>
  <c r="J446" i="20"/>
  <c r="J445" i="20"/>
  <c r="J444" i="20"/>
  <c r="J443" i="20"/>
  <c r="J442" i="20"/>
  <c r="J441" i="20"/>
  <c r="J440" i="20"/>
  <c r="J439" i="20"/>
  <c r="J438" i="20"/>
  <c r="J437" i="20"/>
  <c r="J436" i="20"/>
  <c r="J435" i="20"/>
  <c r="J434" i="20"/>
  <c r="J433" i="20"/>
  <c r="J432" i="20"/>
  <c r="J431" i="20"/>
  <c r="J430" i="20"/>
  <c r="J429" i="20"/>
  <c r="J428" i="20"/>
  <c r="J427" i="20"/>
  <c r="J426" i="20"/>
  <c r="J425" i="20"/>
  <c r="J424" i="20"/>
  <c r="J423" i="20"/>
  <c r="J422" i="20"/>
  <c r="J421" i="20"/>
  <c r="J420" i="20"/>
  <c r="J419" i="20"/>
  <c r="J418" i="20"/>
  <c r="J417" i="20"/>
  <c r="J416" i="20"/>
  <c r="J415" i="20"/>
  <c r="J414" i="20"/>
  <c r="J413" i="20"/>
  <c r="J412" i="20"/>
  <c r="J411" i="20"/>
  <c r="J410" i="20"/>
  <c r="J409" i="20"/>
  <c r="J408" i="20"/>
  <c r="J407" i="20"/>
  <c r="J406" i="20"/>
  <c r="J405" i="20"/>
  <c r="J404" i="20"/>
  <c r="J403" i="20"/>
  <c r="J402" i="20"/>
  <c r="J401" i="20"/>
  <c r="J400" i="20"/>
  <c r="J399" i="20"/>
  <c r="J398" i="20"/>
  <c r="J397" i="20"/>
  <c r="J396" i="20"/>
  <c r="J395" i="20"/>
  <c r="J394" i="20"/>
  <c r="J393" i="20"/>
  <c r="J392" i="20"/>
  <c r="J391" i="20"/>
  <c r="J390" i="20"/>
  <c r="J389" i="20"/>
  <c r="J388" i="20"/>
  <c r="J387" i="20"/>
  <c r="J386" i="20"/>
  <c r="J385" i="20"/>
  <c r="J384" i="20"/>
  <c r="J383" i="20"/>
  <c r="J382" i="20"/>
  <c r="J381" i="20"/>
  <c r="J380" i="20"/>
  <c r="J379" i="20"/>
  <c r="J378" i="20"/>
  <c r="J377" i="20"/>
  <c r="J376" i="20"/>
  <c r="J375" i="20"/>
  <c r="J374" i="20"/>
  <c r="J373" i="20"/>
  <c r="J372" i="20"/>
  <c r="J371" i="20"/>
  <c r="J370" i="20"/>
  <c r="J369" i="20"/>
  <c r="J368" i="20"/>
  <c r="J367" i="20"/>
  <c r="J366" i="20"/>
  <c r="J365" i="20"/>
  <c r="J364" i="20"/>
  <c r="J363" i="20"/>
  <c r="J362" i="20"/>
  <c r="J361" i="20"/>
  <c r="J360" i="20"/>
  <c r="J359" i="20"/>
  <c r="J358" i="20"/>
  <c r="J357" i="20"/>
  <c r="J356" i="20"/>
  <c r="J355" i="20"/>
  <c r="J354" i="20"/>
  <c r="J353" i="20"/>
  <c r="J352" i="20"/>
  <c r="J351" i="20"/>
  <c r="J350" i="20"/>
  <c r="J349" i="20"/>
  <c r="J348" i="20"/>
  <c r="J347" i="20"/>
  <c r="J346" i="20"/>
  <c r="J345" i="20"/>
  <c r="J344" i="20"/>
  <c r="J343" i="20"/>
  <c r="J342" i="20"/>
  <c r="J341" i="20"/>
  <c r="J340" i="20"/>
  <c r="J339" i="20"/>
  <c r="J338" i="20"/>
  <c r="J337" i="20"/>
  <c r="J336" i="20"/>
  <c r="J335" i="20"/>
  <c r="J334" i="20"/>
  <c r="J333" i="20"/>
  <c r="J332" i="20"/>
  <c r="J331" i="20"/>
  <c r="J330" i="20"/>
  <c r="J329" i="20"/>
  <c r="J328" i="20"/>
  <c r="J327" i="20"/>
  <c r="J326" i="20"/>
  <c r="J325" i="20"/>
  <c r="J324" i="20"/>
  <c r="J323" i="20"/>
  <c r="J322" i="20"/>
  <c r="J321" i="20"/>
  <c r="J320" i="20"/>
  <c r="J319" i="20"/>
  <c r="J318" i="20"/>
  <c r="J317" i="20"/>
  <c r="J316" i="20"/>
  <c r="J315" i="20"/>
  <c r="J314" i="20"/>
  <c r="J313" i="20"/>
  <c r="J312" i="20"/>
  <c r="J311" i="20"/>
  <c r="J310" i="20"/>
  <c r="J309" i="20"/>
  <c r="J308" i="20"/>
  <c r="J307" i="20"/>
  <c r="J306" i="20"/>
  <c r="J305" i="20"/>
  <c r="J304" i="20"/>
  <c r="J303" i="20"/>
  <c r="J302" i="20"/>
  <c r="J301" i="20"/>
  <c r="J300" i="20"/>
  <c r="J299" i="20"/>
  <c r="J298" i="20"/>
  <c r="J297" i="20"/>
  <c r="J296" i="20"/>
  <c r="J295" i="20"/>
  <c r="J294" i="20"/>
  <c r="J293" i="20"/>
  <c r="J292" i="20"/>
  <c r="J291" i="20"/>
  <c r="J290" i="20"/>
  <c r="J289" i="20"/>
  <c r="J288" i="20"/>
  <c r="J287" i="20"/>
  <c r="J286" i="20"/>
  <c r="J285" i="20"/>
  <c r="J284" i="20"/>
  <c r="J283" i="20"/>
  <c r="J282" i="20"/>
  <c r="J281" i="20"/>
  <c r="J280" i="20"/>
  <c r="J279" i="20"/>
  <c r="J278" i="20"/>
  <c r="J277" i="20"/>
  <c r="J276" i="20"/>
  <c r="J275" i="20"/>
  <c r="J274" i="20"/>
  <c r="J273" i="20"/>
  <c r="J272" i="20"/>
  <c r="J271" i="20"/>
  <c r="J270" i="20"/>
  <c r="J269" i="20"/>
  <c r="J268" i="20"/>
  <c r="J267" i="20"/>
  <c r="J266" i="20"/>
  <c r="J265" i="20"/>
  <c r="J264" i="20"/>
  <c r="J263" i="20"/>
  <c r="A263" i="20"/>
  <c r="A264" i="20" s="1"/>
  <c r="A265" i="20" s="1"/>
  <c r="A266" i="20" s="1"/>
  <c r="A268" i="20" s="1"/>
  <c r="A269" i="20" s="1"/>
  <c r="A270" i="20" s="1"/>
  <c r="A271" i="20" s="1"/>
  <c r="A272" i="20" s="1"/>
  <c r="A273" i="20" s="1"/>
  <c r="A274" i="20" s="1"/>
  <c r="A275" i="20" s="1"/>
  <c r="A276" i="20" s="1"/>
  <c r="A277" i="20" s="1"/>
  <c r="A278" i="20" s="1"/>
  <c r="A279" i="20" s="1"/>
  <c r="A280" i="20" s="1"/>
  <c r="A281" i="20" s="1"/>
  <c r="A282" i="20" s="1"/>
  <c r="A283" i="20" s="1"/>
  <c r="A284" i="20" s="1"/>
  <c r="A285" i="20" s="1"/>
  <c r="A286" i="20" s="1"/>
  <c r="J262" i="20"/>
  <c r="J261" i="20"/>
  <c r="J260" i="20"/>
  <c r="J259" i="20"/>
  <c r="J258" i="20"/>
  <c r="J257" i="20"/>
  <c r="J256" i="20"/>
  <c r="J255" i="20"/>
  <c r="J254" i="20"/>
  <c r="J253" i="20"/>
  <c r="J252" i="20"/>
  <c r="J251" i="20"/>
  <c r="J250" i="20"/>
  <c r="J249" i="20"/>
  <c r="J248" i="20"/>
  <c r="J247" i="20"/>
  <c r="J246" i="20"/>
  <c r="J245" i="20"/>
  <c r="J244" i="20"/>
  <c r="J243" i="20"/>
  <c r="J242" i="20"/>
  <c r="J241" i="20"/>
  <c r="J240" i="20"/>
  <c r="J239" i="20"/>
  <c r="J238" i="20"/>
  <c r="J237" i="20"/>
  <c r="J236" i="20"/>
  <c r="J235" i="20"/>
  <c r="J234" i="20"/>
  <c r="J233" i="20"/>
  <c r="J232" i="20"/>
  <c r="J231" i="20"/>
  <c r="J230" i="20"/>
  <c r="J229" i="20"/>
  <c r="J228" i="20"/>
  <c r="J227" i="20"/>
  <c r="J226" i="20"/>
  <c r="J225" i="20"/>
  <c r="J224" i="20"/>
  <c r="J223" i="20"/>
  <c r="J222" i="20"/>
  <c r="J221" i="20"/>
  <c r="J220" i="20"/>
  <c r="J219" i="20"/>
  <c r="J218" i="20"/>
  <c r="J217" i="20"/>
  <c r="J216" i="20"/>
  <c r="J215" i="20"/>
  <c r="J214" i="20"/>
  <c r="J213" i="20"/>
  <c r="J212" i="20"/>
  <c r="J211" i="20"/>
  <c r="J210" i="20"/>
  <c r="J209" i="20"/>
  <c r="J208" i="20"/>
  <c r="J207" i="20"/>
  <c r="J206" i="20"/>
  <c r="J205" i="20"/>
  <c r="J204" i="20"/>
  <c r="J203" i="20"/>
  <c r="J202" i="20"/>
  <c r="J201" i="20"/>
  <c r="J200" i="20"/>
  <c r="J199" i="20"/>
  <c r="J198" i="20"/>
  <c r="J197" i="20"/>
  <c r="J196" i="20"/>
  <c r="J195" i="20"/>
  <c r="J194" i="20"/>
  <c r="J193" i="20"/>
  <c r="J192" i="20"/>
  <c r="J191" i="20"/>
  <c r="J190" i="20"/>
  <c r="J189" i="20"/>
  <c r="J188" i="20"/>
  <c r="J187" i="20"/>
  <c r="J186" i="20"/>
  <c r="J185" i="20"/>
  <c r="J184" i="20"/>
  <c r="J183" i="20"/>
  <c r="J182" i="20"/>
  <c r="J181" i="20"/>
  <c r="J180" i="20"/>
  <c r="J179" i="20"/>
  <c r="J178" i="20"/>
  <c r="J177" i="20"/>
  <c r="J176" i="20"/>
  <c r="J175" i="20"/>
  <c r="J174" i="20"/>
  <c r="J173" i="20"/>
  <c r="J172" i="20"/>
  <c r="J171" i="20"/>
  <c r="J170" i="20"/>
  <c r="J169" i="20"/>
  <c r="J168" i="20"/>
  <c r="J167" i="20"/>
  <c r="J166" i="20"/>
  <c r="J165" i="20"/>
  <c r="J164" i="20"/>
  <c r="J163" i="20"/>
  <c r="J162" i="20"/>
  <c r="J161" i="20"/>
  <c r="J160" i="20"/>
  <c r="J159" i="20"/>
  <c r="J158" i="20"/>
  <c r="J157" i="20"/>
  <c r="J156" i="20"/>
  <c r="J155" i="20"/>
  <c r="J154" i="20"/>
  <c r="J153" i="20"/>
  <c r="J152" i="20"/>
  <c r="J151" i="20"/>
  <c r="J150" i="20"/>
  <c r="J149" i="20"/>
  <c r="J148" i="20"/>
  <c r="J147" i="20"/>
  <c r="J146" i="20"/>
  <c r="J145" i="20"/>
  <c r="J144" i="20"/>
  <c r="J143" i="20"/>
  <c r="J142" i="20"/>
  <c r="J141" i="20"/>
  <c r="J140" i="20"/>
  <c r="J139" i="20"/>
  <c r="J138" i="20"/>
  <c r="J137" i="20"/>
  <c r="J136" i="20"/>
  <c r="J135" i="20"/>
  <c r="J134" i="20"/>
  <c r="J133" i="20"/>
  <c r="J132" i="20"/>
  <c r="J131" i="20"/>
  <c r="J130" i="20"/>
  <c r="J129" i="20"/>
  <c r="J128" i="20"/>
  <c r="J127" i="20"/>
  <c r="J126" i="20"/>
  <c r="J125" i="20"/>
  <c r="J124" i="20"/>
  <c r="J123" i="20"/>
  <c r="J122" i="20"/>
  <c r="J121" i="20"/>
  <c r="J120" i="20"/>
  <c r="J119" i="20"/>
  <c r="J118" i="20"/>
  <c r="J117" i="20"/>
  <c r="J116" i="20"/>
  <c r="J115" i="20"/>
  <c r="J114" i="20"/>
  <c r="J113" i="20"/>
  <c r="J112" i="20"/>
  <c r="J111" i="20"/>
  <c r="J110" i="20"/>
  <c r="J109" i="20"/>
  <c r="J108" i="20"/>
  <c r="J107" i="20"/>
  <c r="J106" i="20"/>
  <c r="J105" i="20"/>
  <c r="J104" i="20"/>
  <c r="J103" i="20"/>
  <c r="J102" i="20"/>
  <c r="J101" i="20"/>
  <c r="J100" i="20"/>
  <c r="J99" i="20"/>
  <c r="J98" i="20"/>
  <c r="J97" i="20"/>
  <c r="J96" i="20"/>
  <c r="J95" i="20"/>
  <c r="J94" i="20"/>
  <c r="J93" i="20"/>
  <c r="J92" i="20"/>
  <c r="J91" i="20"/>
  <c r="J90" i="20"/>
  <c r="J89" i="20"/>
  <c r="J88" i="20"/>
  <c r="J87" i="20"/>
  <c r="J86" i="20"/>
  <c r="J85" i="20"/>
  <c r="J84" i="20"/>
  <c r="J83" i="20"/>
  <c r="J82" i="20"/>
  <c r="J81" i="20"/>
  <c r="J80" i="20"/>
  <c r="J79" i="20"/>
  <c r="J78" i="20"/>
  <c r="J77" i="20"/>
  <c r="J76" i="20"/>
  <c r="J75" i="20"/>
  <c r="J74" i="20"/>
  <c r="J73" i="20"/>
  <c r="J72" i="20"/>
  <c r="J71" i="20"/>
  <c r="J70" i="20"/>
  <c r="J69" i="20"/>
  <c r="J68" i="20"/>
  <c r="J67" i="20"/>
  <c r="J65" i="20"/>
  <c r="J64" i="20"/>
  <c r="J63" i="20"/>
  <c r="J62" i="20"/>
  <c r="J61" i="20"/>
  <c r="J60" i="20"/>
  <c r="J59" i="20"/>
  <c r="J58" i="20"/>
  <c r="J57" i="20"/>
  <c r="J56" i="20"/>
  <c r="J55" i="20"/>
  <c r="J54" i="20"/>
  <c r="J53" i="20"/>
  <c r="J52" i="20"/>
  <c r="J51" i="20"/>
  <c r="J50" i="20"/>
  <c r="J49" i="20"/>
  <c r="J48" i="20"/>
  <c r="J47" i="20"/>
  <c r="J46" i="20"/>
  <c r="J45" i="20"/>
  <c r="J44" i="20"/>
  <c r="J43" i="20"/>
  <c r="J42" i="20"/>
  <c r="J41" i="20"/>
  <c r="J40" i="20"/>
  <c r="J39" i="20"/>
  <c r="J38" i="20"/>
  <c r="J37" i="20"/>
  <c r="J36" i="20"/>
  <c r="J35" i="20"/>
  <c r="J34" i="20"/>
  <c r="J33" i="20"/>
  <c r="J32" i="20"/>
  <c r="J31" i="20"/>
  <c r="J30" i="20"/>
  <c r="J29" i="20"/>
  <c r="J28" i="20"/>
  <c r="J27" i="20"/>
  <c r="J26" i="20"/>
  <c r="J25" i="20"/>
  <c r="J24" i="20"/>
  <c r="A24" i="20"/>
  <c r="A25" i="20" s="1"/>
  <c r="A26" i="20" s="1"/>
  <c r="A27" i="20" s="1"/>
  <c r="A28" i="20" s="1"/>
  <c r="A29" i="20" s="1"/>
  <c r="A30" i="20" s="1"/>
  <c r="A31" i="20" s="1"/>
  <c r="A32" i="20" s="1"/>
  <c r="A33" i="20" s="1"/>
  <c r="A34" i="20" s="1"/>
  <c r="A35" i="20" s="1"/>
  <c r="A36" i="20" s="1"/>
  <c r="A37" i="20" s="1"/>
  <c r="A38" i="20" s="1"/>
  <c r="A39" i="20" s="1"/>
  <c r="A40" i="20" s="1"/>
  <c r="A41" i="20" s="1"/>
  <c r="A42" i="20" s="1"/>
  <c r="A43" i="20" s="1"/>
  <c r="A44" i="20" s="1"/>
  <c r="A45" i="20" s="1"/>
  <c r="A46" i="20" s="1"/>
  <c r="A47" i="20" s="1"/>
  <c r="A48" i="20" s="1"/>
  <c r="A49" i="20" s="1"/>
  <c r="A50" i="20" s="1"/>
  <c r="A51" i="20" s="1"/>
  <c r="A52" i="20" s="1"/>
  <c r="A53" i="20" s="1"/>
  <c r="A54" i="20" s="1"/>
  <c r="A55" i="20" s="1"/>
  <c r="A56" i="20" s="1"/>
  <c r="A57" i="20" s="1"/>
  <c r="A58" i="20" s="1"/>
  <c r="A59" i="20" s="1"/>
  <c r="A60" i="20" s="1"/>
  <c r="A61" i="20" s="1"/>
  <c r="A62" i="20" s="1"/>
  <c r="A63" i="20" s="1"/>
  <c r="A64" i="20" s="1"/>
  <c r="A65" i="20" s="1"/>
  <c r="A66" i="20" s="1"/>
  <c r="A67" i="20" s="1"/>
  <c r="A68" i="20" s="1"/>
  <c r="A69" i="20" s="1"/>
  <c r="A70" i="20" s="1"/>
  <c r="A71" i="20" s="1"/>
  <c r="A72" i="20" s="1"/>
  <c r="A73" i="20" s="1"/>
  <c r="A74" i="20" s="1"/>
  <c r="A75" i="20" s="1"/>
  <c r="A76" i="20" s="1"/>
  <c r="A77" i="20" s="1"/>
  <c r="A78" i="20" s="1"/>
  <c r="A79" i="20" s="1"/>
  <c r="A80" i="20" s="1"/>
  <c r="A81" i="20" s="1"/>
  <c r="A82" i="20" s="1"/>
  <c r="A83" i="20" s="1"/>
  <c r="A84" i="20" s="1"/>
  <c r="A85" i="20" s="1"/>
  <c r="A86" i="20" s="1"/>
  <c r="A87" i="20" s="1"/>
  <c r="A88" i="20" s="1"/>
  <c r="A89" i="20" s="1"/>
  <c r="A90" i="20" s="1"/>
  <c r="A91" i="20" s="1"/>
  <c r="A92" i="20" s="1"/>
  <c r="A93" i="20" s="1"/>
  <c r="A94" i="20" s="1"/>
  <c r="A95" i="20" s="1"/>
  <c r="A96" i="20" s="1"/>
  <c r="A97" i="20" s="1"/>
  <c r="A98" i="20" s="1"/>
  <c r="A99" i="20" s="1"/>
  <c r="A100" i="20" s="1"/>
  <c r="A101" i="20" s="1"/>
  <c r="A102" i="20" s="1"/>
  <c r="A103" i="20" s="1"/>
  <c r="A104" i="20" s="1"/>
  <c r="A105" i="20" s="1"/>
  <c r="A106" i="20" s="1"/>
  <c r="A107" i="20" s="1"/>
  <c r="A108" i="20" s="1"/>
  <c r="A109" i="20" s="1"/>
  <c r="A110" i="20" s="1"/>
  <c r="A111" i="20" s="1"/>
  <c r="A112" i="20" s="1"/>
  <c r="A113" i="20" s="1"/>
  <c r="A114" i="20" s="1"/>
  <c r="A115" i="20" s="1"/>
  <c r="A116" i="20" s="1"/>
  <c r="A117" i="20" s="1"/>
  <c r="A118" i="20" s="1"/>
  <c r="A119" i="20" s="1"/>
  <c r="A120" i="20" s="1"/>
  <c r="A121" i="20" s="1"/>
  <c r="A122" i="20" s="1"/>
  <c r="A123" i="20" s="1"/>
  <c r="A124" i="20" s="1"/>
  <c r="A125" i="20" s="1"/>
  <c r="A126" i="20" s="1"/>
  <c r="A127" i="20" s="1"/>
  <c r="A128" i="20" s="1"/>
  <c r="A129" i="20" s="1"/>
  <c r="A130" i="20" s="1"/>
  <c r="A131" i="20" s="1"/>
  <c r="A132" i="20" s="1"/>
  <c r="A133" i="20" s="1"/>
  <c r="A134" i="20" s="1"/>
  <c r="A135" i="20" s="1"/>
  <c r="A136" i="20" s="1"/>
  <c r="A137" i="20" s="1"/>
  <c r="A138" i="20" s="1"/>
  <c r="A139" i="20" s="1"/>
  <c r="A140" i="20" s="1"/>
  <c r="A141" i="20" s="1"/>
  <c r="A142" i="20" s="1"/>
  <c r="A143" i="20" s="1"/>
  <c r="A144" i="20" s="1"/>
  <c r="A145" i="20" s="1"/>
  <c r="A146" i="20" s="1"/>
  <c r="A147" i="20" s="1"/>
  <c r="A148" i="20" s="1"/>
  <c r="A149" i="20" s="1"/>
  <c r="A150" i="20" s="1"/>
  <c r="A151" i="20" s="1"/>
  <c r="A152" i="20" s="1"/>
  <c r="A153" i="20" s="1"/>
  <c r="A154" i="20" s="1"/>
  <c r="A155" i="20" s="1"/>
  <c r="A156" i="20" s="1"/>
  <c r="A157" i="20" s="1"/>
  <c r="A158" i="20" s="1"/>
  <c r="A159" i="20" s="1"/>
  <c r="A160" i="20" s="1"/>
  <c r="A161" i="20" s="1"/>
  <c r="A162" i="20" s="1"/>
  <c r="A163" i="20" s="1"/>
  <c r="A164" i="20" s="1"/>
  <c r="A165" i="20" s="1"/>
  <c r="A166" i="20" s="1"/>
  <c r="A167" i="20" s="1"/>
  <c r="A168" i="20" s="1"/>
  <c r="A169" i="20" s="1"/>
  <c r="A170" i="20" s="1"/>
  <c r="A171" i="20" s="1"/>
  <c r="A172" i="20" s="1"/>
  <c r="A173" i="20" s="1"/>
  <c r="A174" i="20" s="1"/>
  <c r="A175" i="20" s="1"/>
  <c r="A176" i="20" s="1"/>
  <c r="A177" i="20" s="1"/>
  <c r="A178" i="20" s="1"/>
  <c r="A179" i="20" s="1"/>
  <c r="A180" i="20" s="1"/>
  <c r="A181" i="20" s="1"/>
  <c r="A182" i="20" s="1"/>
  <c r="A183" i="20" s="1"/>
  <c r="A184" i="20" s="1"/>
  <c r="A185" i="20" s="1"/>
  <c r="A186" i="20" s="1"/>
  <c r="A187" i="20" s="1"/>
  <c r="A188" i="20" s="1"/>
  <c r="A189" i="20" s="1"/>
  <c r="A190" i="20" s="1"/>
  <c r="A191" i="20" s="1"/>
  <c r="A192" i="20" s="1"/>
  <c r="A193" i="20" s="1"/>
  <c r="A194" i="20" s="1"/>
  <c r="A195" i="20" s="1"/>
  <c r="A196" i="20" s="1"/>
  <c r="A197" i="20" s="1"/>
  <c r="A198" i="20" s="1"/>
  <c r="A199" i="20" s="1"/>
  <c r="A200" i="20" s="1"/>
  <c r="A201" i="20" s="1"/>
  <c r="A202" i="20" s="1"/>
  <c r="A203" i="20" s="1"/>
  <c r="A204" i="20" s="1"/>
  <c r="A205" i="20" s="1"/>
  <c r="A206" i="20" s="1"/>
  <c r="A207" i="20" s="1"/>
  <c r="A208" i="20" s="1"/>
  <c r="A209" i="20" s="1"/>
  <c r="A210" i="20" s="1"/>
  <c r="A211" i="20" s="1"/>
  <c r="A212" i="20" s="1"/>
  <c r="A213" i="20" s="1"/>
  <c r="A214" i="20" s="1"/>
  <c r="A215" i="20" s="1"/>
  <c r="A216" i="20" s="1"/>
  <c r="A217" i="20" s="1"/>
  <c r="A218" i="20" s="1"/>
  <c r="A219" i="20" s="1"/>
  <c r="A220" i="20" s="1"/>
  <c r="A221" i="20" s="1"/>
  <c r="A222" i="20" s="1"/>
  <c r="A223" i="20" s="1"/>
  <c r="A224" i="20" s="1"/>
  <c r="A225" i="20" s="1"/>
  <c r="A226" i="20" s="1"/>
  <c r="A227" i="20" s="1"/>
  <c r="A228" i="20" s="1"/>
  <c r="A229" i="20" s="1"/>
  <c r="A230" i="20" s="1"/>
  <c r="A231" i="20" s="1"/>
  <c r="A232" i="20" s="1"/>
  <c r="A233" i="20" s="1"/>
  <c r="A234" i="20" s="1"/>
  <c r="A235" i="20" s="1"/>
  <c r="A236" i="20" s="1"/>
  <c r="A237" i="20" s="1"/>
  <c r="A238" i="20" s="1"/>
  <c r="A239" i="20" s="1"/>
  <c r="A240" i="20" s="1"/>
  <c r="A241" i="20" s="1"/>
  <c r="A242" i="20" s="1"/>
  <c r="A243" i="20" s="1"/>
  <c r="A244" i="20" s="1"/>
  <c r="A245" i="20" s="1"/>
  <c r="A246" i="20" s="1"/>
  <c r="A247" i="20" s="1"/>
  <c r="A248" i="20" s="1"/>
  <c r="A249" i="20" s="1"/>
  <c r="A250" i="20" s="1"/>
  <c r="A251" i="20" s="1"/>
  <c r="A252" i="20" s="1"/>
  <c r="A253" i="20" s="1"/>
  <c r="A254" i="20" s="1"/>
  <c r="A255" i="20" s="1"/>
  <c r="A256" i="20" s="1"/>
  <c r="A257" i="20" s="1"/>
  <c r="A258" i="20" s="1"/>
  <c r="A259" i="20" s="1"/>
  <c r="A260" i="20" s="1"/>
  <c r="A261" i="20" s="1"/>
  <c r="J23" i="20"/>
  <c r="J22" i="20"/>
  <c r="J21" i="20"/>
  <c r="J20" i="20"/>
  <c r="J19" i="20"/>
  <c r="J18" i="20"/>
  <c r="J17" i="20"/>
  <c r="J16" i="20"/>
  <c r="J15" i="20"/>
  <c r="J14" i="20"/>
  <c r="J13" i="20"/>
  <c r="J12" i="20"/>
  <c r="J11" i="20"/>
  <c r="J10" i="20"/>
  <c r="J9" i="20"/>
  <c r="A9" i="20"/>
  <c r="A10" i="20" s="1"/>
  <c r="A11" i="20" s="1"/>
  <c r="A12" i="20" s="1"/>
  <c r="A13" i="20" s="1"/>
  <c r="A14" i="20" s="1"/>
  <c r="A15" i="20" s="1"/>
  <c r="A16" i="20" s="1"/>
  <c r="A17" i="20" s="1"/>
  <c r="A18" i="20" s="1"/>
  <c r="A19" i="20" s="1"/>
  <c r="A20" i="20" s="1"/>
  <c r="A21" i="20" s="1"/>
  <c r="A22" i="20" s="1"/>
  <c r="J8" i="20"/>
  <c r="J7" i="20"/>
  <c r="J6" i="20"/>
  <c r="J5" i="20"/>
  <c r="J4" i="20"/>
  <c r="J3" i="20"/>
  <c r="A3" i="20"/>
  <c r="A4" i="20" s="1"/>
  <c r="A5" i="20" s="1"/>
  <c r="A6" i="20" s="1"/>
  <c r="A7" i="20" s="1"/>
  <c r="J2"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Faris Cengic</author>
    <author>Author</author>
  </authors>
  <commentList>
    <comment ref="R1" authorId="0" shapeId="0" xr:uid="{00000000-0006-0000-0600-000001000000}">
      <text>
        <r>
          <rPr>
            <b/>
            <sz val="9"/>
            <color indexed="81"/>
            <rFont val="Tahoma"/>
            <family val="2"/>
          </rPr>
          <t>Faris Cengic:</t>
        </r>
        <r>
          <rPr>
            <sz val="9"/>
            <color indexed="81"/>
            <rFont val="Tahoma"/>
            <family val="2"/>
          </rPr>
          <t xml:space="preserve">
Reformated from precentage to number</t>
        </r>
      </text>
    </comment>
    <comment ref="A460" authorId="1" shapeId="0" xr:uid="{00000000-0006-0000-0600-000002000000}">
      <text>
        <r>
          <rPr>
            <b/>
            <sz val="9"/>
            <color indexed="81"/>
            <rFont val="Tahoma"/>
            <family val="2"/>
          </rPr>
          <t xml:space="preserve">Author: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CourtPresidents" description="Connection to the 'CourtPresidents' query in the workbook." type="5" refreshedVersion="8" background="1" saveData="1">
    <dbPr connection="Provider=Microsoft.Mashup.OleDb.1;Data Source=$Workbook$;Location=CourtPresidents;Extended Properties=&quot;&quot;" command="SELECT * FROM [CourtPresidents]"/>
  </connection>
  <connection id="2" xr16:uid="{00000000-0015-0000-FFFF-FFFF01000000}" keepAlive="1" name="Query - Courts" description="Connection to the 'Courts' query in the workbook." type="5" refreshedVersion="0" background="1">
    <dbPr connection="Provider=Microsoft.Mashup.OleDb.1;Data Source=$Workbook$;Location=Courts;Extended Properties=&quot;&quot;" command="SELECT * FROM [Courts]"/>
  </connection>
  <connection id="3" xr16:uid="{00000000-0015-0000-FFFF-FFFF02000000}" keepAlive="1" name="Query - Pregled (2021)" description="Connection to the 'Pregled (2021)' query in the workbook." type="5" refreshedVersion="8" background="1" saveData="1">
    <dbPr connection="Provider=Microsoft.Mashup.OleDb.1;Data Source=$Workbook$;Location=&quot;Pregled (2021)&quot;;Extended Properties=&quot;&quot;" command="SELECT * FROM [Pregled (2021)]"/>
  </connection>
  <connection id="4" xr16:uid="{00000000-0015-0000-FFFF-FFFF03000000}" keepAlive="1" name="Query - Pregled (2022)" description="Connection to the 'Pregled (2022)' query in the workbook." type="5" refreshedVersion="8" background="1" saveData="1">
    <dbPr connection="Provider=Microsoft.Mashup.OleDb.1;Data Source=$Workbook$;Location=&quot;Pregled (2022)&quot;;Extended Properties=&quot;&quot;" command="SELECT * FROM [Pregled (2022)]"/>
  </connection>
  <connection id="5" xr16:uid="{00000000-0015-0000-FFFF-FFFF04000000}" keepAlive="1" name="Query - Pregled (all)" description="Connection to the 'Pregled (all)' query in the workbook." type="5" refreshedVersion="8" background="1" saveData="1">
    <dbPr connection="Provider=Microsoft.Mashup.OleDb.1;Data Source=$Workbook$;Location=&quot;Pregled (all)&quot;;Extended Properties=&quot;&quot;" command="SELECT * FROM [Pregled (all)]"/>
  </connection>
  <connection id="6" xr16:uid="{00000000-0015-0000-FFFF-FFFF05000000}" keepAlive="1" name="Query - Pregled (all) (2)" description="Connection to the 'Pregled (all) (2)' query in the workbook." type="5" refreshedVersion="8" background="1" saveData="1">
    <dbPr connection="Provider=Microsoft.Mashup.OleDb.1;Data Source=$Workbook$;Location=&quot;Pregled (all) (2)&quot;;Extended Properties=&quot;&quot;" command="SELECT * FROM [Pregled (all) (2)]"/>
  </connection>
</connections>
</file>

<file path=xl/sharedStrings.xml><?xml version="1.0" encoding="utf-8"?>
<sst xmlns="http://schemas.openxmlformats.org/spreadsheetml/2006/main" count="10324" uniqueCount="741">
  <si>
    <t>Institucija</t>
  </si>
  <si>
    <t>Trošak suda po jednom riješenom predmetu (Odobreni budžet bez kap. ulaganja)</t>
  </si>
  <si>
    <t>APELACIONI SUD BRČKO DISTRIKTA BIH</t>
  </si>
  <si>
    <t>KANTONALNI SUD U BIHAĆU</t>
  </si>
  <si>
    <t>KANTONALNI SUD U GORAŽDU</t>
  </si>
  <si>
    <t>KANTONALNI SUD U LIVNU</t>
  </si>
  <si>
    <t>KANTONALNI SUD U MOSTARU</t>
  </si>
  <si>
    <t>KANTONALNI SUD U NOVOM TRAVNIKU</t>
  </si>
  <si>
    <t>KANTONALNI SUD U ODŽAKU</t>
  </si>
  <si>
    <t>KANTONALNI SUD U SARAJEVU</t>
  </si>
  <si>
    <t>KANTONALNI SUD U TUZLI</t>
  </si>
  <si>
    <t>KANTONALNI SUD U ZENICI</t>
  </si>
  <si>
    <t>KANTONALNI SUD U ŠIROKOM BRIJEGU</t>
  </si>
  <si>
    <t>OKRUŽNI SUD U BANJOJ LUCI</t>
  </si>
  <si>
    <t>OKRUŽNI SUD U BIJELJINI</t>
  </si>
  <si>
    <t>OKRUŽNI SUD U DOBOJU</t>
  </si>
  <si>
    <t>OKRUŽNI SUD U ISTOČNOM SARAJEVU</t>
  </si>
  <si>
    <t>OKRUŽNI SUD U PRIJEDORU</t>
  </si>
  <si>
    <t>OKRUŽNI SUD U TREBINJU</t>
  </si>
  <si>
    <t>VIŠI PRIVREDNI SUD U BANJOJ LUCI</t>
  </si>
  <si>
    <t>OPĆINSKI SUD U BANOVIĆIMA</t>
  </si>
  <si>
    <t>OPĆINSKI SUD U BIHAĆU</t>
  </si>
  <si>
    <t>OPĆINSKI SUD U BOSANSKOJ KRUPI</t>
  </si>
  <si>
    <t>OPĆINSKI SUD U BUGOJNU</t>
  </si>
  <si>
    <t>OPĆINSKI SUD U CAZINU</t>
  </si>
  <si>
    <t>OPĆINSKI SUD U GORAŽDU</t>
  </si>
  <si>
    <t>OPĆINSKI SUD U GRADAČCU</t>
  </si>
  <si>
    <t>OPĆINSKI SUD U GRAČANICI</t>
  </si>
  <si>
    <t>OPĆINSKI SUD U JAJCU</t>
  </si>
  <si>
    <t>OPĆINSKI SUD U KAKNJU</t>
  </si>
  <si>
    <t>OPĆINSKI SUD U KALESIJI</t>
  </si>
  <si>
    <t>OPĆINSKI SUD U KISELJAKU</t>
  </si>
  <si>
    <t>OPĆINSKI SUD U KONJICU</t>
  </si>
  <si>
    <t>OPĆINSKI SUD U LIVNU</t>
  </si>
  <si>
    <t>OPĆINSKI SUD U LJUBUŠKOM</t>
  </si>
  <si>
    <t>OPĆINSKI SUD U LUKAVCU</t>
  </si>
  <si>
    <t>OPĆINSKI SUD U MOSTARU</t>
  </si>
  <si>
    <t>OPĆINSKI SUD U ORAŠJU</t>
  </si>
  <si>
    <t>OPĆINSKI SUD U SANSKOM MOSTU</t>
  </si>
  <si>
    <t>OPĆINSKI SUD U SARAJEVU</t>
  </si>
  <si>
    <t>OPĆINSKI SUD U SREBRENIKU</t>
  </si>
  <si>
    <t>OPĆINSKI SUD U TEŠNJU</t>
  </si>
  <si>
    <t>OPĆINSKI SUD U TRAVNIKU</t>
  </si>
  <si>
    <t>OPĆINSKI SUD U TUZLI</t>
  </si>
  <si>
    <t>OPĆINSKI SUD U VELIKOJ KLADUŠI</t>
  </si>
  <si>
    <t>OPĆINSKI SUD U VISOKOM</t>
  </si>
  <si>
    <t>OPĆINSKI SUD U ZAVIDOVIĆIMA</t>
  </si>
  <si>
    <t>OPĆINSKI SUD U ZENICI</t>
  </si>
  <si>
    <t>OPĆINSKI SUD U ČAPLJINI</t>
  </si>
  <si>
    <t>OPĆINSKI SUD U ČITLUKU</t>
  </si>
  <si>
    <t>OPĆINSKI SUD U ŠIROKOM BRIJEGU</t>
  </si>
  <si>
    <t>OPĆINSKI SUD U ŽEPČU</t>
  </si>
  <si>
    <t>OPĆINSKI SUD U ŽIVINICAMA</t>
  </si>
  <si>
    <t>OSNOVNI SUD BRČKO DISTRIKTA BIH</t>
  </si>
  <si>
    <t>OSNOVNI SUD U BANJA LUCI</t>
  </si>
  <si>
    <t>OSNOVNI SUD U BIJELJINI</t>
  </si>
  <si>
    <t>OSNOVNI SUD U DERVENTI</t>
  </si>
  <si>
    <t>OSNOVNI SUD U DOBOJU</t>
  </si>
  <si>
    <t>OSNOVNI SUD U FOČI</t>
  </si>
  <si>
    <t>OSNOVNI SUD U GRADIŠCI</t>
  </si>
  <si>
    <t>OSNOVNI SUD U KOTOR-VAROŠI</t>
  </si>
  <si>
    <t>OSNOVNI SUD U KOZARSKOJ DUBICI</t>
  </si>
  <si>
    <t>OSNOVNI SUD U MODRIČI</t>
  </si>
  <si>
    <t>OSNOVNI SUD U MRKONJIĆ GRADU</t>
  </si>
  <si>
    <t>OSNOVNI SUD U NOVOM GRADU</t>
  </si>
  <si>
    <t>OSNOVNI SUD U PRIJEDORU</t>
  </si>
  <si>
    <t>OSNOVNI SUD U PRNJAVORU</t>
  </si>
  <si>
    <t>OSNOVNI SUD U SOKOCU</t>
  </si>
  <si>
    <t>OSNOVNI SUD U SREBRENICI</t>
  </si>
  <si>
    <t>OSNOVNI SUD U TESLIĆU</t>
  </si>
  <si>
    <t>OSNOVNI SUD U TREBINJU</t>
  </si>
  <si>
    <t>OSNOVNI SUD U VIŠEGRADU</t>
  </si>
  <si>
    <t>OSNOVNI SUD U VLASENICI</t>
  </si>
  <si>
    <t>OSNOVNI SUD U ZVORNIKU</t>
  </si>
  <si>
    <t>OSNOVNI SUD U ŠAMCU</t>
  </si>
  <si>
    <t>OKRUŽNI PRIVREDNI SUD U BANJOJ LUCI</t>
  </si>
  <si>
    <t>OKRUŽNI PRIVREDNI SUD U BIJELJINI</t>
  </si>
  <si>
    <t>OKRUŽNI PRIVREDNI SUD U DOBOJU</t>
  </si>
  <si>
    <t>OKRUŽNI PRIVREDNI SUD U ISTOČNOM SARAJEVU</t>
  </si>
  <si>
    <t>OKRUŽNI PRIVREDNI SUD U PRIJEDORU</t>
  </si>
  <si>
    <t>OKRUŽNI PRIVREDNI SUD U TREBINJU</t>
  </si>
  <si>
    <t>SUD BOSNE I HERCEGOVINE</t>
  </si>
  <si>
    <t>N/a</t>
  </si>
  <si>
    <t>VRHOVNI SUD FBIH</t>
  </si>
  <si>
    <t>VRHOVNI SUD REPUBLIKE SRPSKE</t>
  </si>
  <si>
    <t>Prosjek</t>
  </si>
  <si>
    <t>Koeficijent protoka</t>
  </si>
  <si>
    <t>Odnos trajanja riješenih i neriješenih predmeta</t>
  </si>
  <si>
    <t>Statistički kvalitet</t>
  </si>
  <si>
    <t>Priliv</t>
  </si>
  <si>
    <t>Godina</t>
  </si>
  <si>
    <t>Nivo Suda</t>
  </si>
  <si>
    <t>Prvi Stepen</t>
  </si>
  <si>
    <t>Drugi Stepen</t>
  </si>
  <si>
    <t>Broj riješenih predmeta</t>
  </si>
  <si>
    <t>Ostvarena kolektivna norma suda godine</t>
  </si>
  <si>
    <t>Odobreni budžet za bez kapitalnih ulaganja (samo troškovi)</t>
  </si>
  <si>
    <t>Odobreni budžet</t>
  </si>
  <si>
    <t>DT - Vrijeme rijesavanja predmeta</t>
  </si>
  <si>
    <t>Realizacija planova</t>
  </si>
  <si>
    <t>Broj neriješenih predmeta na kraju perioda 31.12</t>
  </si>
  <si>
    <t>Priliv predmeta</t>
  </si>
  <si>
    <t>Court</t>
  </si>
  <si>
    <t>Resolved cases</t>
  </si>
  <si>
    <t>Incoming cases</t>
  </si>
  <si>
    <t>Instance level</t>
  </si>
  <si>
    <t>Pending cases 31 Dec</t>
  </si>
  <si>
    <t>Disposition Time</t>
  </si>
  <si>
    <t>Disposition Time - Points</t>
  </si>
  <si>
    <t>Average age of pending cases</t>
  </si>
  <si>
    <t>Average duration of resolved cases</t>
  </si>
  <si>
    <t>Approved budget</t>
  </si>
  <si>
    <t>Approved budget without capital investments</t>
  </si>
  <si>
    <t>Implemented budget without capital investments</t>
  </si>
  <si>
    <t>Cost per cases of approved budget</t>
  </si>
  <si>
    <t>DescriptionBH</t>
  </si>
  <si>
    <t>Republika Srpska</t>
  </si>
  <si>
    <t>Federation of Bosnia and Herzegovina</t>
  </si>
  <si>
    <t>Bosnia and Herzegovina</t>
  </si>
  <si>
    <t>Rijeseni</t>
  </si>
  <si>
    <t>Nerijeseni</t>
  </si>
  <si>
    <t>TrosakpoPredmetuOdobren</t>
  </si>
  <si>
    <t>Trajanje Nerijesenih</t>
  </si>
  <si>
    <t>Trajanje Rijesenih</t>
  </si>
  <si>
    <t>Odobreni Budget</t>
  </si>
  <si>
    <t>Odobreni BudgetBez</t>
  </si>
  <si>
    <t>Opstina</t>
  </si>
  <si>
    <t>Entity</t>
  </si>
  <si>
    <t>Ime opstine/grada</t>
  </si>
  <si>
    <t>Municipality/city</t>
  </si>
  <si>
    <t>Ime entiteta</t>
  </si>
  <si>
    <t>UKUPNO BODOVI</t>
  </si>
  <si>
    <t>INDIKATOR1_BODOVI</t>
  </si>
  <si>
    <t>INDIKATOR2_BODOVI</t>
  </si>
  <si>
    <t>INDIKATOR3_BODOVI</t>
  </si>
  <si>
    <t>INDIKATOR4_BODOVI</t>
  </si>
  <si>
    <t>INDIKATOR5_BODOVI</t>
  </si>
  <si>
    <t>INDIKATOR6_BODOVI</t>
  </si>
  <si>
    <t>INDIKATOR7_BODOVI</t>
  </si>
  <si>
    <t>ID INSTITUCIJE</t>
  </si>
  <si>
    <t>NPF_Broj_sistematizovanih_pozicija</t>
  </si>
  <si>
    <t>NPF_Broj popunjenih_pozicija</t>
  </si>
  <si>
    <t>NPF_Broj_nepopunjenih_pozicija</t>
  </si>
  <si>
    <t>Oznaka Indikatora na koji se odnosi bodovanje shodno nazivu indikatora u excel indikatora efikasnosti</t>
  </si>
  <si>
    <t>Nivo suda</t>
  </si>
  <si>
    <t>Bodovi</t>
  </si>
  <si>
    <t>Rang od</t>
  </si>
  <si>
    <t>Rang do</t>
  </si>
  <si>
    <t>&gt;=121</t>
  </si>
  <si>
    <t>&lt;=69</t>
  </si>
  <si>
    <t>&gt;=444</t>
  </si>
  <si>
    <t>&lt;=62</t>
  </si>
  <si>
    <t>&gt;=485</t>
  </si>
  <si>
    <t>&lt;=127</t>
  </si>
  <si>
    <t>&gt;=100</t>
  </si>
  <si>
    <t>&lt;=16</t>
  </si>
  <si>
    <t>&lt;=59</t>
  </si>
  <si>
    <t>&gt;=2933</t>
  </si>
  <si>
    <t>&lt;=545</t>
  </si>
  <si>
    <t>&gt;=1598</t>
  </si>
  <si>
    <t>&lt;=406</t>
  </si>
  <si>
    <t>&lt;=49</t>
  </si>
  <si>
    <t>&lt;=72</t>
  </si>
  <si>
    <t>&lt;=75</t>
  </si>
  <si>
    <t>&lt;=78</t>
  </si>
  <si>
    <t>&lt;=80</t>
  </si>
  <si>
    <t>&lt;=83</t>
  </si>
  <si>
    <t>&lt;=86</t>
  </si>
  <si>
    <t>&lt;=89</t>
  </si>
  <si>
    <t>&lt;=93</t>
  </si>
  <si>
    <t>&lt;=97</t>
  </si>
  <si>
    <t>&lt;=101</t>
  </si>
  <si>
    <t>&lt;=105</t>
  </si>
  <si>
    <t>&lt;=109</t>
  </si>
  <si>
    <t>&lt;=113</t>
  </si>
  <si>
    <t>&lt;=120</t>
  </si>
  <si>
    <t>&lt;=99</t>
  </si>
  <si>
    <t>&lt;=19</t>
  </si>
  <si>
    <t>&lt;=22</t>
  </si>
  <si>
    <t>&lt;=25</t>
  </si>
  <si>
    <t>&lt;=28</t>
  </si>
  <si>
    <t>&lt;=31</t>
  </si>
  <si>
    <t>&lt;=34</t>
  </si>
  <si>
    <t>&lt;=37</t>
  </si>
  <si>
    <t>&lt;=40</t>
  </si>
  <si>
    <t>&lt;=43</t>
  </si>
  <si>
    <t>&lt;=46</t>
  </si>
  <si>
    <t>&lt;=52</t>
  </si>
  <si>
    <t>&lt;=55</t>
  </si>
  <si>
    <t>&lt;=58</t>
  </si>
  <si>
    <t>&lt;=61</t>
  </si>
  <si>
    <t>&lt;=64</t>
  </si>
  <si>
    <t>&lt;=67</t>
  </si>
  <si>
    <t>&lt;=70</t>
  </si>
  <si>
    <t>&lt;=73</t>
  </si>
  <si>
    <t>&lt;=76</t>
  </si>
  <si>
    <t>&lt;=92</t>
  </si>
  <si>
    <t>&lt;=95</t>
  </si>
  <si>
    <t>&lt;=65</t>
  </si>
  <si>
    <t>&lt;=71</t>
  </si>
  <si>
    <t>&lt;=77</t>
  </si>
  <si>
    <t>&lt;=79</t>
  </si>
  <si>
    <t>&lt;=81</t>
  </si>
  <si>
    <t>&lt;=85</t>
  </si>
  <si>
    <t>&lt;=87</t>
  </si>
  <si>
    <t>&lt;=91</t>
  </si>
  <si>
    <t>&lt;=74</t>
  </si>
  <si>
    <t>&lt;=84</t>
  </si>
  <si>
    <t>&lt;=107</t>
  </si>
  <si>
    <t>&lt;=54</t>
  </si>
  <si>
    <t>INDIKATOR1</t>
  </si>
  <si>
    <t>INDIKATOR2</t>
  </si>
  <si>
    <t>Label</t>
  </si>
  <si>
    <t>INDIKATOR3</t>
  </si>
  <si>
    <t>INDIKATOR4</t>
  </si>
  <si>
    <t>INDIKATOR5</t>
  </si>
  <si>
    <t>INDIKATOR6</t>
  </si>
  <si>
    <t>INDIKATOR7</t>
  </si>
  <si>
    <t>Indikator Efikasnosti</t>
  </si>
  <si>
    <t>Year</t>
  </si>
  <si>
    <t>Court ID</t>
  </si>
  <si>
    <t>ID Institucije</t>
  </si>
  <si>
    <t>Efficiency Indicator</t>
  </si>
  <si>
    <t>Filled position</t>
  </si>
  <si>
    <t>Unfilled positions</t>
  </si>
  <si>
    <t>Systematized positions</t>
  </si>
  <si>
    <t>Ratio Resolved and Pending Cases</t>
  </si>
  <si>
    <t>Ratio Resolved and Pending Cases - Points</t>
  </si>
  <si>
    <t>Realisations of Annual Plan</t>
  </si>
  <si>
    <t>Realisations of Annual Plan - Points</t>
  </si>
  <si>
    <t>Implementation of Annual Court Norm</t>
  </si>
  <si>
    <t>Implementation of Annual Court Norm - Points</t>
  </si>
  <si>
    <t>Statistical Quality</t>
  </si>
  <si>
    <t>Statistical Quality - Points</t>
  </si>
  <si>
    <t>Cost per Cases of Implemented Budget - Points</t>
  </si>
  <si>
    <t>Cost per Cases of Implemented Budget</t>
  </si>
  <si>
    <t>Test description BH</t>
  </si>
  <si>
    <t>Test description EN</t>
  </si>
  <si>
    <t>1 - General Title</t>
  </si>
  <si>
    <t>Overall Efficiency indicator</t>
  </si>
  <si>
    <t>Efficiency</t>
  </si>
  <si>
    <t>2 - General Title</t>
  </si>
  <si>
    <t>Indikator Ukupne Efikasnosti</t>
  </si>
  <si>
    <t>Other Informations</t>
  </si>
  <si>
    <t>Choose Indicator</t>
  </si>
  <si>
    <t>Choose your indicator</t>
  </si>
  <si>
    <t>3 - General Title</t>
  </si>
  <si>
    <t>Quality indicators</t>
  </si>
  <si>
    <t>4 - General Title</t>
  </si>
  <si>
    <t>Indikatori kvaliteta</t>
  </si>
  <si>
    <t>Color based on maximum grade</t>
  </si>
  <si>
    <t>Boja bazirana na maksimalnoj ocjeni</t>
  </si>
  <si>
    <t>Legend Details Table</t>
  </si>
  <si>
    <t>&gt;120</t>
  </si>
  <si>
    <t>a</t>
  </si>
  <si>
    <t>b</t>
  </si>
  <si>
    <t>c</t>
  </si>
  <si>
    <t>d</t>
  </si>
  <si>
    <t>e</t>
  </si>
  <si>
    <t>Average</t>
  </si>
  <si>
    <t>Median</t>
  </si>
  <si>
    <t>SELECT FILTER</t>
  </si>
  <si>
    <t>Details table</t>
  </si>
  <si>
    <t>Tabela detalja</t>
  </si>
  <si>
    <t>Ljudski i budžetski resursi</t>
  </si>
  <si>
    <t>Human and Budget Resources</t>
  </si>
  <si>
    <t>Koeficijent protoka označava koliko je sud riješio predmeta u toku godine naspram novopreimljenih predmeta u nevedenoj godini.</t>
  </si>
  <si>
    <t>Clearance rate is the ratio between Solved Cases during the year vs. New incoming Cases during the same year.</t>
  </si>
  <si>
    <t>Коефицијент протока означава колико је суд ријешио предмета у току године наспрам новопреимљених предмета у неведеној години.</t>
  </si>
  <si>
    <t>Broj bodova koji se dodjeljuje na osnovu Koeficijenta protoka. Broj Bodova je ranije definiran po skali i nosi maksimalno 15 bodova (ili 15% od ukupnog broja bodova)</t>
  </si>
  <si>
    <t>The Number of point according with the Clearance Rate. Number of Points is defined earlier i can be max. 15 points (15% of the Total Number of Points)</t>
  </si>
  <si>
    <t>Број бодова који се додјељује на основу Коефицијента протока. Број Бодова је раније дефиниран по скали и носи максимално 15 бодова (или 15% од укупног броја бодова)</t>
  </si>
  <si>
    <t>DT – “Disposition time” ili Obrt svih predmeta u sudu stavlja u omjer ukupan broj riješenih predmeta u odnosu na sve neriješene predmete kroz 365 dana koliko traje jedna godina. Ovaj indikator se izražava u broju dana i nosi najviše 5 bodova (5%).</t>
  </si>
  <si>
    <t>DT - "Disposition time" or Ratio of all Solved cases in one court vs. Backlog during 365 days (Length of 1 - one Year). This Index is expressed in days and can be ma. 5 points (5%)</t>
  </si>
  <si>
    <t>ДТ – “Диспоситион тиме” или Обрт свих предмета у суду ставља у омјер укупан број ријешених предмета у односу на све неријешене предмете кроз 365 дана колико траје једна година. Овај индикатор се изражава у броју дана и носи највише 5 бодова (5%).</t>
  </si>
  <si>
    <t>Ovaj indikator se dodjeljuje po ranije izrađenoj listi i ne može imati više od 5 bodova (5%) u zbiru svih bodova.</t>
  </si>
  <si>
    <t>This indice express number of points end is defined earlier but no more than 5 points (5%) in Total number of points.</t>
  </si>
  <si>
    <t>Овај индикатор се додјељује по раније израђеној листи и не може имати више од 5 бодова (5%) у збиру свих бодова.</t>
  </si>
  <si>
    <t>Označava racio između Trajanja riješenih i Trajanja neriješenih predmeta. Označava se u bodovima po ranije definiranoj listi a može biti najviše 30 points (30%)</t>
  </si>
  <si>
    <t>Mark Ratio Duration of Solved Cases vs. Duration of the Backlog. This indicess is expressed in points according with earlier prepared list and may be max. 30 points (30%)</t>
  </si>
  <si>
    <t>Означава рацио између Трајања ријешених и Трајања неријешених предмета. Означава се у бодовима по раније дефинираној листи а може бити највише 30 поинтс (30%)</t>
  </si>
  <si>
    <t>Označava broj bodova na osnovu na osnovu godišnje realizacije Planova za Riješavanje predmeta. Može imati najviše 20 bodova (20%)</t>
  </si>
  <si>
    <t>Mark Ratio Duration of Solved Cases vs. Duration of the Backlog. This index is expressed in points according with earlier prepared list and may be max. 30 points (30%).</t>
  </si>
  <si>
    <t>Означава број бодова на основу на основу годишње реализације Планова за Ријешавање предмета. Може имати највише 20 бодова (20%)</t>
  </si>
  <si>
    <t>Može imati najviše 20 bodova (20%)</t>
  </si>
  <si>
    <t>It may be max. 20 points (20%)</t>
  </si>
  <si>
    <t>Може имати највише 20 бодова (20%)</t>
  </si>
  <si>
    <t>Predstavlja kolektivnu normu pojedinačnog suda.</t>
  </si>
  <si>
    <t>Represent overall Norm of any given court.</t>
  </si>
  <si>
    <t>Представља колективну норму појединачног суда.</t>
  </si>
  <si>
    <t xml:space="preserve"> It may be max. 20 points (20%)</t>
  </si>
  <si>
    <t>Ovaj iznos se dobija kada izračuna izvršenje naspram broj riješenih predmeta u jednom sudu (bez kapitalnih ulaganja).</t>
  </si>
  <si>
    <t>This amount is calculated between Implemented budget of any Court vs. number of solved case in one court (without Capital investment).</t>
  </si>
  <si>
    <t>Овај износ се добија када израчуна извршење наспрам број ријешених предмета у једном суду (без капиталних улагања).</t>
  </si>
  <si>
    <t>Ovaj indikator nosi najviše 10 bodova od ukupnog broja bodova po sudu (10%)</t>
  </si>
  <si>
    <t>These indices may be max. 10 points from the Total number of points (10%)</t>
  </si>
  <si>
    <t>Овај индикатор носи највише 10 бодова од укупног броја бодова по суду (10%)</t>
  </si>
  <si>
    <t>Nosi najviše 10 bodova od ukupnog broj bodova (10%)</t>
  </si>
  <si>
    <t>Represent max. 10 points from the Total number of points.</t>
  </si>
  <si>
    <t>Носи највише 10 бодова од укупног број бодова (10%)</t>
  </si>
  <si>
    <t>Efikasnost</t>
  </si>
  <si>
    <r>
      <t xml:space="preserve">Translation BH </t>
    </r>
    <r>
      <rPr>
        <sz val="11"/>
        <color rgb="FFFF0000"/>
        <rFont val="Arial"/>
        <family val="2"/>
        <charset val="238"/>
      </rPr>
      <t>(Ćirilica)</t>
    </r>
  </si>
  <si>
    <r>
      <t xml:space="preserve">DescriptionBH </t>
    </r>
    <r>
      <rPr>
        <sz val="11"/>
        <color rgb="FFFF0000"/>
        <rFont val="Arial"/>
        <family val="2"/>
        <charset val="238"/>
      </rPr>
      <t>(Ćirilica)</t>
    </r>
  </si>
  <si>
    <t>Име ентитета</t>
  </si>
  <si>
    <t>Година</t>
  </si>
  <si>
    <t>ИД Институције</t>
  </si>
  <si>
    <t>Коефицијент протока</t>
  </si>
  <si>
    <t>ДТ - Вријеме ријешавања предмета</t>
  </si>
  <si>
    <t>Однос трајања ријешених и неријешених предмета</t>
  </si>
  <si>
    <t>Реализација планова</t>
  </si>
  <si>
    <t>Остварена колективна норма суда године</t>
  </si>
  <si>
    <t>Статистички квалитет</t>
  </si>
  <si>
    <t>Институција</t>
  </si>
  <si>
    <t>Број неријешених предмета на крају периода 31.12</t>
  </si>
  <si>
    <t>Ниво Суда</t>
  </si>
  <si>
    <t>НПФ_Број попуњених_позиција</t>
  </si>
  <si>
    <t>НПФ_Број_непопуњених_позиција</t>
  </si>
  <si>
    <t>НПФ_Број_систематизованих_позиција</t>
  </si>
  <si>
    <t>Одобрени буџет</t>
  </si>
  <si>
    <t>Одобрени буџет за без капиталних улагања (само трошкови)</t>
  </si>
  <si>
    <t>Име општине/града</t>
  </si>
  <si>
    <t>Прилив предмета</t>
  </si>
  <si>
    <t>Број ријешених предмета</t>
  </si>
  <si>
    <t>Трошак суда по једном ријешеном предмету (Одобрени буџет без кап. улагања)</t>
  </si>
  <si>
    <t>Индикатор Ефикасности</t>
  </si>
  <si>
    <t>Индикатор Укупне Ефикасности</t>
  </si>
  <si>
    <t>Ефикасност</t>
  </si>
  <si>
    <t>Људски и буџетски ресурси</t>
  </si>
  <si>
    <t>Индикатори квалитета</t>
  </si>
  <si>
    <t>Боја базирана на максималној оцјени</t>
  </si>
  <si>
    <t>Просјек</t>
  </si>
  <si>
    <t>Табела детаља</t>
  </si>
  <si>
    <t>Statistički kvalitet suda predstavlja procenat potvrđenih odluka nižestepenog suda od strane višestepenog suda</t>
  </si>
  <si>
    <t>The statistical quality of the court represents the percentage of confirmed court decisions by the court of a higher level</t>
  </si>
  <si>
    <t>Статистички квалитет суда представља проценат потврђених одлука нижестепеног суда од стране вишестепеног суда</t>
  </si>
  <si>
    <t>Institucija EN</t>
  </si>
  <si>
    <t>Institucija BH (Latinica)</t>
  </si>
  <si>
    <t>Institucija BH (Ćirilica)</t>
  </si>
  <si>
    <t>BASIC COURT IN TESLIĆU</t>
  </si>
  <si>
    <t>MUNICIPAL COURT IN MOSTARU</t>
  </si>
  <si>
    <t>BASIC COURT IN ZVORNIK</t>
  </si>
  <si>
    <t>MUNICIPAL COURT IN ŽIVINICE</t>
  </si>
  <si>
    <t>MUNICIPAL COURT IN ŽEPČE</t>
  </si>
  <si>
    <t>MUNICIPAL COURT IN ZAVIDOVIĆI</t>
  </si>
  <si>
    <t>MUNICIPAL COURT IN VISOKO</t>
  </si>
  <si>
    <t>BASIC COURT IN VLASENICA</t>
  </si>
  <si>
    <t>BASIC COURT IN VIŠEGRAD</t>
  </si>
  <si>
    <t>MUNICIPAL COURT IN VELIKA KLADUŠA</t>
  </si>
  <si>
    <t>MUNICIPAL COURT IN TUZLA</t>
  </si>
  <si>
    <t>BASIC COURT IN TREBINJE</t>
  </si>
  <si>
    <t>MUNICIPAL COURT IN TRAVNIK</t>
  </si>
  <si>
    <t>MUNICIPAL COURT IN TEŠANJ</t>
  </si>
  <si>
    <t>MUNICIPAL COURT IN SREBRENIK</t>
  </si>
  <si>
    <t>BASIC COURT IN SREBRENICA</t>
  </si>
  <si>
    <t>BASIC COURT IN SOKOLAC</t>
  </si>
  <si>
    <t>MUNICIPAL COURT IN ŠIROKI BRIJEG</t>
  </si>
  <si>
    <t>MUNICIPAL COURT IN SANSKI MOST</t>
  </si>
  <si>
    <t>MUNICIPAL COURT IN SARAJEVO</t>
  </si>
  <si>
    <t>BASIC COURT IN ŠAMAC</t>
  </si>
  <si>
    <t>BASIC COURT IN PRNJAVOR</t>
  </si>
  <si>
    <t>BASIC COURT IN PRIJEDOR</t>
  </si>
  <si>
    <t>MUNICIPAL COURT IN ORAŠJE</t>
  </si>
  <si>
    <t>BASIC COURT IN NOVI GRAD</t>
  </si>
  <si>
    <t>BASIC COURT IN MRKONJIĆ GRAD</t>
  </si>
  <si>
    <t>BASIC COURT IN MODRIČA</t>
  </si>
  <si>
    <t>MUNICIPAL COURT IN LUKAVAC</t>
  </si>
  <si>
    <t>MUNICIPAL COURT IN LJUBUŠKI</t>
  </si>
  <si>
    <t>MUNICIPAL COURT IN LIVNO</t>
  </si>
  <si>
    <t>BASIC COURT IN KOTOR-VAROŠ</t>
  </si>
  <si>
    <t>MUNICIPAL COURT IN KONJIC</t>
  </si>
  <si>
    <t>MUNICIPAL COURT IN KISELJAK</t>
  </si>
  <si>
    <t>MUNICIPAL COURT IN KALESIJA</t>
  </si>
  <si>
    <t>MUNICIPAL COURT IN KAKANJ</t>
  </si>
  <si>
    <t>MUNICIPAL COURT IN JAJCE</t>
  </si>
  <si>
    <t>BASIC COURT IN GRADIŠKA</t>
  </si>
  <si>
    <t>MUNICIPAL COURT IN GRADAČAC</t>
  </si>
  <si>
    <t>MUNICIPAL COURT IN GRAČANICA</t>
  </si>
  <si>
    <t>MUNICIPAL COURT IN GORAŽDE</t>
  </si>
  <si>
    <t>BASIC COURT IN FOČA</t>
  </si>
  <si>
    <t>BASIC COURT IN KOZARSKA DUBICA</t>
  </si>
  <si>
    <t>BASIC COURT IN DOBOJ</t>
  </si>
  <si>
    <t>BASIC COURT IN DERVENTA</t>
  </si>
  <si>
    <t>MUNICIPAL COURT IN ČITLUK</t>
  </si>
  <si>
    <t>MUNICIPAL COURT IN CAZIN</t>
  </si>
  <si>
    <t>MUNICIPAL COURT IN ČAPLJINA</t>
  </si>
  <si>
    <t>MUNICIPAL COURT IN BUGOJNO</t>
  </si>
  <si>
    <t>BASIC COURT OF BRCKO DISTICT</t>
  </si>
  <si>
    <t>COURT OF BOSNIA AND HERZEGOVINA</t>
  </si>
  <si>
    <t>MUNICIPAL COURT IN BOSANSKA KRUPA</t>
  </si>
  <si>
    <t>BASIC COURT IN BIJELJINA</t>
  </si>
  <si>
    <t>MUNICIPAL COURT IN BIHAĆ</t>
  </si>
  <si>
    <t>MUNICIPAL COURT IN BANOVIĆI</t>
  </si>
  <si>
    <t>BASIC COURT IN BANJA LUKA</t>
  </si>
  <si>
    <t>DISTRICT COURT IN TREBINJE</t>
  </si>
  <si>
    <t>CANTONAL COURT IN ZENICA</t>
  </si>
  <si>
    <t>CANTONAL COURT IN TUZLA</t>
  </si>
  <si>
    <t>CANTONAL COURT IN ŠIROKI BRIJEG</t>
  </si>
  <si>
    <t>CANTONAL COURT IN NOVOM TRAVNIKU</t>
  </si>
  <si>
    <t>CANTONAL COURT IN BIHAĆU</t>
  </si>
  <si>
    <t>CANTONAL COURT IN SARAJEVO</t>
  </si>
  <si>
    <t>CANTONAL COURT IN ODŽAK</t>
  </si>
  <si>
    <t>CANTONAL COURT IN MOSTAR</t>
  </si>
  <si>
    <t>CANTONAL COURT IN LIVNO</t>
  </si>
  <si>
    <t>CANTONAL COURT IN GORAŽDE</t>
  </si>
  <si>
    <t>DISTRICT COURT IN BIJELJINA</t>
  </si>
  <si>
    <t>DISTRICT COURT IN BANJOJ LUKA</t>
  </si>
  <si>
    <t>DISTRICT COURT IN DOBOJ</t>
  </si>
  <si>
    <t>DISTRICT COURT IN PRIJEDOR</t>
  </si>
  <si>
    <t>DISTRICT COURT IN ISTOČNOM SARAJEVO</t>
  </si>
  <si>
    <t>DISTRICT COMMERCIAL COURT IN DOBOJ</t>
  </si>
  <si>
    <t>DISTRICT COMMERCIAL COURT IN TREBINJE</t>
  </si>
  <si>
    <t>DISTRICT COMMERCIAL COURT IN PRIJEDOR</t>
  </si>
  <si>
    <t>DISTRICT COMMERCIAL COURTU IN BIJELJINA</t>
  </si>
  <si>
    <t>DISTRICT COMMERCIAL COURT IN BANJA LUKA</t>
  </si>
  <si>
    <t>DISTRICT COMMERCIAL COURT IN EAST SARAJEVO</t>
  </si>
  <si>
    <t>MUNICIPAL COURT IN ZENICA</t>
  </si>
  <si>
    <t>APPELATE COURT OF BRCKO DISTRICT BIH</t>
  </si>
  <si>
    <t>HIGHER COMMERCIAL COURT IN BANJA LUKA</t>
  </si>
  <si>
    <t xml:space="preserve">SUPREME COURT OF REPUBLIC OF SRPSKA </t>
  </si>
  <si>
    <t>SUPREME COURT OF FEDERATION OF BIH</t>
  </si>
  <si>
    <t>ОСНОВНИ СУД У ЗВОРНИКУ</t>
  </si>
  <si>
    <t>ОПЋИНСКИ СУД У ЖИВИНИЦАМА</t>
  </si>
  <si>
    <t>ОПЋИНСКИ СУД У ЖЕПЧУ</t>
  </si>
  <si>
    <t>КАНТОНАЛНИ СУД У ЗЕНИЦИ</t>
  </si>
  <si>
    <t>ОПЋИНСКИ СУД У ЗЕНИЦИ</t>
  </si>
  <si>
    <t>ОПЋИНСКИ СУД У ЗАВИДОВИЋИМА</t>
  </si>
  <si>
    <t>ОСНОВНИ СУД У ВЛАСЕНИЦИ</t>
  </si>
  <si>
    <t>ОПЋИНСКИ СУД У ВИСОКОМ</t>
  </si>
  <si>
    <t>ОСНОВНИ СУД У ВИШЕГРАДУ</t>
  </si>
  <si>
    <t>ОПЋИНСКИ СУД У ВЕЛИКОЈ КЛАДУШИ</t>
  </si>
  <si>
    <t>КАНТОНАЛНИ СУД У ТУЗЛИ</t>
  </si>
  <si>
    <t>ОПЋИНСКИ СУД У ТУЗЛИ</t>
  </si>
  <si>
    <t>ОКРУЖНИ СУД У ТРЕБИЊУ</t>
  </si>
  <si>
    <t>ОСНОВНИ СУД У ТРЕБИЊУ</t>
  </si>
  <si>
    <t>ОКРУЖНИ ПРИВРЕДНИ СУД У ТРЕБИЊУ</t>
  </si>
  <si>
    <t>ОПЋИНСКИ СУД У ТРАВНИКУ</t>
  </si>
  <si>
    <t>ОСНОВНИ СУД У ТЕСЛИЋУ</t>
  </si>
  <si>
    <t>ОПЋИНСКИ СУД У ТЕШЊУ</t>
  </si>
  <si>
    <t>ОПЋИНСКИ СУД У СРЕБРЕНИКУ</t>
  </si>
  <si>
    <t>ОСНОВНИ СУД У СРЕБРЕНИЦИ</t>
  </si>
  <si>
    <t>ОСНОВНИ СУД У СОКОЦУ</t>
  </si>
  <si>
    <t>КАНТОНАЛНИ СУД У ШИРОКОМ БРИЈЕГУ</t>
  </si>
  <si>
    <t>ОПЋИНСКИ СУД У ШИРОКОМ БРИЈЕГУ</t>
  </si>
  <si>
    <t>КАНТОНАЛНИ СУД У САРАЈЕВУ</t>
  </si>
  <si>
    <t>ОПЋИНСКИ СУД У САРАЈЕВУ</t>
  </si>
  <si>
    <t>ОПЋИНСКИ СУД У САНСКОМ МОСТУ</t>
  </si>
  <si>
    <t>ОСНОВНИ СУД У ШАМЦУ</t>
  </si>
  <si>
    <t>ВРХОВНИ СУД РЕПУБЛИКЕ СРПСКЕ</t>
  </si>
  <si>
    <t>ОСНОВНИ СУД У ПРЊАВОРУ</t>
  </si>
  <si>
    <t>ОКРУЖНИ СУД У ПРИЈЕДОРУ</t>
  </si>
  <si>
    <t>ОСНОВНИ СУД У ПРИЈЕДОРУ</t>
  </si>
  <si>
    <t>ОКРУЖНИ ПРИВРЕДНИ СУД У ПРИЈЕДОРУ</t>
  </si>
  <si>
    <t>ОПЋИНСКИ СУД У ОРАШЈУ</t>
  </si>
  <si>
    <t>КАНТОНАЛНИ СУД У ОЏАКУ</t>
  </si>
  <si>
    <t>КАНТОНАЛНИ СУД У НОВОМ ТРАВНИКУ</t>
  </si>
  <si>
    <t>ОСНОВНИ СУД У НОВОМ ГРАДУ</t>
  </si>
  <si>
    <t>ОСНОВНИ СУД У МРКОЊИЋ ГРАДУ</t>
  </si>
  <si>
    <t>КАНТОНАЛНИ СУД У МОСТАРУ</t>
  </si>
  <si>
    <t>ОПЋИНСКИ СУД У МОСТАРУ</t>
  </si>
  <si>
    <t>ОСНОВНИ СУД У МОДРИЧИ</t>
  </si>
  <si>
    <t>ОПЋИНСКИ СУД У ЛУКАВЦУ</t>
  </si>
  <si>
    <t>ОПЋИНСКИ СУД У ЉУБУШКОМ</t>
  </si>
  <si>
    <t>КАНТОНАЛНИ СУД У ЛИВНУ</t>
  </si>
  <si>
    <t>ОПЋИНСКИ СУД У ЛИВНУ</t>
  </si>
  <si>
    <t>ОСНОВНИ СУД У КОТОР-ВАРОШИ</t>
  </si>
  <si>
    <t>ОПЋИНСКИ СУД У КОЊИЦУ</t>
  </si>
  <si>
    <t>ОПЋИНСКИ СУД У КИСЕЉАКУ</t>
  </si>
  <si>
    <t>ОПЋИНСКИ СУД У КАЛЕСИЈИ</t>
  </si>
  <si>
    <t>ОПЋИНСКИ СУД У КАКЊУ</t>
  </si>
  <si>
    <t>ОПЋИНСКИ СУД У ЈАЈЦУ</t>
  </si>
  <si>
    <t>ОКРУЖНИ СУД У ИСТОЧНОМ САРАЈЕВУ</t>
  </si>
  <si>
    <t>ОКРУЖНИ ПРИВРЕДНИ СУД У ИСТОЧНОМ САРАЈЕВУ</t>
  </si>
  <si>
    <t>ОСНОВНИ СУД У ГРАДИШЦИ</t>
  </si>
  <si>
    <t>ОПЋИНСКИ СУД У ГРАДАЧЦУ</t>
  </si>
  <si>
    <t>ОПЋИНСКИ СУД У ГРАЧАНИЦИ</t>
  </si>
  <si>
    <t>КАНТОНАЛНИ СУД У ГОРАЖДУ</t>
  </si>
  <si>
    <t>ОПЋИНСКИ СУД У ГОРАЖДУ</t>
  </si>
  <si>
    <t>ОСНОВНИ СУД У ФОЧИ</t>
  </si>
  <si>
    <t>ВРХОВНИ СУД ФБИХ</t>
  </si>
  <si>
    <t>ОСНОВНИ СУД У КОЗАРСКОЈ ДУБИЦИ</t>
  </si>
  <si>
    <t>ОКРУЖНИ СУД У ДОБОЈУ</t>
  </si>
  <si>
    <t>ОСНОВНИ СУД У ДОБОЈУ</t>
  </si>
  <si>
    <t>ОКРУЖНИ ПРИВРЕДНИ СУД У ДОБОЈУ</t>
  </si>
  <si>
    <t>ОСНОВНИ СУД У ДЕРВЕНТИ</t>
  </si>
  <si>
    <t>ОПЋИНСКИ СУД У ЧИТЛУКУ</t>
  </si>
  <si>
    <t>ОПЋИНСКИ СУД У ЦАЗИНУ</t>
  </si>
  <si>
    <t>ОПЋИНСКИ СУД У ЧАПЉИНИ</t>
  </si>
  <si>
    <t>ОПЋИНСКИ СУД У БУГОЈНУ</t>
  </si>
  <si>
    <t>АПЕЛАЦИОНИ СУД БРЧКО ДИСТРИКТА БИХ</t>
  </si>
  <si>
    <t>ОСНОВНИ СУД БРЧКО ДИСТРИКТА БИХ</t>
  </si>
  <si>
    <t>СУД БОСНЕ И ХЕРЦЕГОВИНЕ</t>
  </si>
  <si>
    <t>ОПЋИНСКИ СУД У БОСАНСКОЈ КРУПИ</t>
  </si>
  <si>
    <t>ОКРУЖНИ СУД У БИЈЕЉИНИ</t>
  </si>
  <si>
    <t>ОСНОВНИ СУД У БИЈЕЉИНИ</t>
  </si>
  <si>
    <t>ОКРУЖНИ ПРИВРЕДНИ СУД У БИЈЕЉИНИ</t>
  </si>
  <si>
    <t>КАНТОНАЛНИ СУД У БИХАЋУ</t>
  </si>
  <si>
    <t>ОПЋИНСКИ СУД У БИХАЋУ</t>
  </si>
  <si>
    <t>ОПЋИНСКИ СУД У БАНОВИЋИМА</t>
  </si>
  <si>
    <t>ОКРУЖНИ СУД У БАЊОЈ ЛУЦИ</t>
  </si>
  <si>
    <t>ВИШИ ПРИВРЕДНИ СУД У БАЊОЈ ЛУЦИ</t>
  </si>
  <si>
    <t>ОСНОВНИ СУД У БАЊА ЛУЦИ</t>
  </si>
  <si>
    <t>ОКРУЖНИ ПРИВРЕДНИ СУД У БАЊОЈ ЛУЦИ</t>
  </si>
  <si>
    <t>Federacija Bosne i Hercegovine</t>
  </si>
  <si>
    <t>Brčko Distrikt Bosne i Hercegovine</t>
  </si>
  <si>
    <t>Bosna i Hercegovina</t>
  </si>
  <si>
    <t>Цолумн2</t>
  </si>
  <si>
    <t>Република Српска</t>
  </si>
  <si>
    <t>Федерација Босне и Херцеговине</t>
  </si>
  <si>
    <t>Брчко Дистрикт Босне и Херцеговине</t>
  </si>
  <si>
    <t>Босна и Херцеговина</t>
  </si>
  <si>
    <t>LevelCourt</t>
  </si>
  <si>
    <t>Први Степен</t>
  </si>
  <si>
    <t>Други Степен</t>
  </si>
  <si>
    <t>НивоСуда</t>
  </si>
  <si>
    <t>Entitet</t>
  </si>
  <si>
    <t>Ентитет</t>
  </si>
  <si>
    <t>First instance</t>
  </si>
  <si>
    <t>Second instance</t>
  </si>
  <si>
    <t>Methodology EN</t>
  </si>
  <si>
    <r>
      <t xml:space="preserve">Thanks to the introduction of efficiency indicators, for the first time, the HJPC BiH is measuring the performance of courts in a unique way, taking into consideration the set of data whose results are analysed and  interconnected, unlike the previous approach to performance measurement, which was unable to arrive at a single assessment of court performance, due to separate monitoring of every single indicator.   
</t>
    </r>
    <r>
      <rPr>
        <b/>
        <i/>
        <sz val="11"/>
        <color theme="1"/>
        <rFont val="Arial"/>
        <family val="2"/>
      </rPr>
      <t>The efficiency indicators</t>
    </r>
    <r>
      <rPr>
        <sz val="11"/>
        <color theme="1"/>
        <rFont val="Arial"/>
        <family val="2"/>
        <charset val="238"/>
      </rPr>
      <t xml:space="preserve"> adopted by the HJPC BiH include eight indicators, presented in the list below: 
</t>
    </r>
    <r>
      <rPr>
        <b/>
        <i/>
        <sz val="11"/>
        <color theme="1"/>
        <rFont val="Arial"/>
        <family val="2"/>
      </rPr>
      <t>1. Clearance rate
2. Disposition time  (DT) - day
3. Disposition to pending times ratio
4. Backlog reduction plan realisation rate
5. Collective quota achieved by the court
6. Case cost 
7. Statistical quality
8. Number of judicial office holders</t>
    </r>
    <r>
      <rPr>
        <sz val="11"/>
        <color theme="1"/>
        <rFont val="Arial"/>
        <family val="2"/>
        <charset val="238"/>
      </rPr>
      <t xml:space="preserve">
Each of the previously listed indicators carries a certain number of points, whereby a unique number of points is arrived at by calculation for each individual court. The indicators defined in this way give the possibility of insight into the results of every single court, the possibility to make a comparison between  the courts of the same or different level, the possibility of comparing just a selected group of courts, etc.  </t>
    </r>
  </si>
  <si>
    <t>Metodologija BH(Latinica)</t>
  </si>
  <si>
    <t>Методологија БХ(Ћирилица)</t>
  </si>
  <si>
    <r>
      <t xml:space="preserve">Захваљујући увођењу индикатора ефикасности, ВСТВ БиХ по први пут на јединствен начин мјери радни учинак судова, узимајући у обзир скуп података чији се резултати анализирају и међусобно повезују, а за разлику од досадашњег приступа мјерења резултата рада који није могао доћи до јединствене оцјене резултата рада суда због одвојеног праћења сваког појединачног показатеља.
</t>
    </r>
    <r>
      <rPr>
        <b/>
        <i/>
        <sz val="11"/>
        <color theme="1"/>
        <rFont val="Arial"/>
        <family val="2"/>
      </rPr>
      <t xml:space="preserve">
Индикатори ефикасности </t>
    </r>
    <r>
      <rPr>
        <sz val="11"/>
        <color theme="1"/>
        <rFont val="Arial"/>
        <family val="2"/>
        <charset val="238"/>
      </rPr>
      <t xml:space="preserve">усвојени од стране ВСТВ-а БиХ подразумијевају 8 показатеља, приказаних на листи како слиједи:
</t>
    </r>
    <r>
      <rPr>
        <b/>
        <i/>
        <sz val="11"/>
        <color theme="1"/>
        <rFont val="Arial"/>
        <family val="2"/>
      </rPr>
      <t>1. Коефицијент протока
2. Вријеме потребно за рјешавање предмета (ДТ) - дана
3. Однос трајања ријешених и неријешених предмета
4. Проценат реализације плана рјешавања предмета
5. Колективна норма суда
6. Трошак предмета
7. Статистички квалитет
8. Број носилаца правосудних функција</t>
    </r>
    <r>
      <rPr>
        <sz val="11"/>
        <color theme="1"/>
        <rFont val="Arial"/>
        <family val="2"/>
        <charset val="238"/>
      </rPr>
      <t xml:space="preserve">
Сваки од претходно наведених индикатора носи одређени број бодова при чему се израчуном долази до јединственог броја бодова за сваки суд појединачно. Овако дефинисани индикатори пружају могућност увида у резултате сваког појединачног суда, могућност поређења између судова истог или различитог нивоа, могућност поређења само одабране групе судова и сл. 
</t>
    </r>
  </si>
  <si>
    <r>
      <t xml:space="preserve">Zahvaljujući uvođenju indikatora efikasnosti, VSTV BiH po prvi put na jedinstven način mjeri radni učinak sudova, uzimajući u obzir skup podataka čiji se rezultati analiziraju i međusobno povezuju, a za razliku od dosadašnjeg pristupa mjerenja rezultata rada koji nije mogao doći do jedinstvene ocjene rezultata rada suda zbog odvojenog praćenja svakog pojedinačnog pokazatelja.
</t>
    </r>
    <r>
      <rPr>
        <b/>
        <i/>
        <sz val="11"/>
        <color theme="1"/>
        <rFont val="Arial"/>
        <family val="2"/>
      </rPr>
      <t>Indikatori efikasnosti</t>
    </r>
    <r>
      <rPr>
        <sz val="11"/>
        <color theme="1"/>
        <rFont val="Arial"/>
        <family val="2"/>
        <charset val="238"/>
      </rPr>
      <t xml:space="preserve"> usvojeni od strane VSTV-a BiH podrazumijevaju 8 pokazatelja, prikazanih na listi kako slijedi:
</t>
    </r>
    <r>
      <rPr>
        <b/>
        <i/>
        <sz val="11"/>
        <color theme="1"/>
        <rFont val="Arial"/>
        <family val="2"/>
      </rPr>
      <t>1. Koeficijent protoka
2. Vrijeme potrebno za rješavanje predmeta (DT) - dana
3. Odnos trajanja riješenih i neriješenih predmeta
4. Procenat realizacije plana rješavanja predmeta
5. Kolektivna norma suda
6. Trošak predmeta
7. Statistički kvalitet
8. Broj nosilaca pravosudnih funkcija</t>
    </r>
    <r>
      <rPr>
        <sz val="11"/>
        <color theme="1"/>
        <rFont val="Arial"/>
        <family val="2"/>
        <charset val="238"/>
      </rPr>
      <t xml:space="preserve">
Svaki od prethodno navedenih indikatora nosi određeni broj bodova pri čemu se izračunom dolazi do jedinstvenog broja bodova za svaki sud pojedinačno. Ovako definisani indikatori pružaju mogućnost uvida u rezultate svakog pojedinačnog suda, mogućnost poređenja između sudova istog ili različitog nivoa, mogućnost poređenja samo odabrane grupe sudova i sl. </t>
    </r>
  </si>
  <si>
    <t>Treći stepen</t>
  </si>
  <si>
    <t>Third instance</t>
  </si>
  <si>
    <t>Clearance Rate</t>
  </si>
  <si>
    <t>Clearance Rate - Points</t>
  </si>
  <si>
    <t>Description EN</t>
  </si>
  <si>
    <t>Translation BH</t>
  </si>
  <si>
    <t>Referat</t>
  </si>
  <si>
    <t>Реферат</t>
  </si>
  <si>
    <t>The Type of the Cases</t>
  </si>
  <si>
    <t>Type of the Cases</t>
  </si>
  <si>
    <t>Trajanje Riješenih predmeta</t>
  </si>
  <si>
    <t>Трајање Ријешених предмета</t>
  </si>
  <si>
    <t>Trajanje Neriješenih predmeta</t>
  </si>
  <si>
    <t>Трајање Неријешених предмета</t>
  </si>
  <si>
    <t>Odnos Trajanja između Riješenih i Neriješenih predmeta</t>
  </si>
  <si>
    <t>Однос Трајања између Ријешених и Неријешених предмета</t>
  </si>
  <si>
    <t>Plan</t>
  </si>
  <si>
    <t>План</t>
  </si>
  <si>
    <t>Riješeni iz Plana</t>
  </si>
  <si>
    <t>Ријешени из Плана</t>
  </si>
  <si>
    <t>Realisation of the Plans - Percentage</t>
  </si>
  <si>
    <t>Realizacija plana (%)</t>
  </si>
  <si>
    <t>Реализација плана (%)</t>
  </si>
  <si>
    <t>Incoming Cases</t>
  </si>
  <si>
    <t>Colonne1</t>
  </si>
  <si>
    <t>Colonne2</t>
  </si>
  <si>
    <t>Colonne3</t>
  </si>
  <si>
    <t>Colonne4</t>
  </si>
  <si>
    <t>Colonne5</t>
  </si>
  <si>
    <t>Colonne6</t>
  </si>
  <si>
    <t>Colonne7</t>
  </si>
  <si>
    <t>Colonne8</t>
  </si>
  <si>
    <t>Colonne9</t>
  </si>
  <si>
    <t>Colonne10</t>
  </si>
  <si>
    <t>Colonne11</t>
  </si>
  <si>
    <t>Colonne12</t>
  </si>
  <si>
    <t>Colonne13</t>
  </si>
  <si>
    <t>Colonne14</t>
  </si>
  <si>
    <t>Colonne15</t>
  </si>
  <si>
    <t>Colonne16</t>
  </si>
  <si>
    <t>Colonne17</t>
  </si>
  <si>
    <t>Colonne18</t>
  </si>
  <si>
    <t>Colonne19</t>
  </si>
  <si>
    <t>Resolved Cases</t>
  </si>
  <si>
    <t>Pending Cases 31 Dec</t>
  </si>
  <si>
    <t>Ratio Between Duration Resolved/Pending Cases</t>
  </si>
  <si>
    <t>Resolved from Plans</t>
  </si>
  <si>
    <t>Primljeni predmeti</t>
  </si>
  <si>
    <t>Примљени предмети</t>
  </si>
  <si>
    <t>Riješeni Predmeti</t>
  </si>
  <si>
    <t>Ријешени Предмети</t>
  </si>
  <si>
    <t>Stopa Ažurnosti</t>
  </si>
  <si>
    <t>Стопа Ажурности</t>
  </si>
  <si>
    <t>Neriješeni predmeti</t>
  </si>
  <si>
    <t>Неријешени предмети</t>
  </si>
  <si>
    <t>Vrijeme rješavanja predmeta</t>
  </si>
  <si>
    <t>Вријеме рјешавања предмета</t>
  </si>
  <si>
    <t>Details 5 - Incoming Cases</t>
  </si>
  <si>
    <t>Details 5 - Resolved Cases</t>
  </si>
  <si>
    <t>Details 5 - Clearance Rate (DO NOT USE)</t>
  </si>
  <si>
    <t xml:space="preserve"> Details 5 - Pending Cases 31 Dec</t>
  </si>
  <si>
    <t>Details 5 - Disposition Time (DO NOT USE)</t>
  </si>
  <si>
    <t>Details 5 - Resolved Cases - Duration</t>
  </si>
  <si>
    <t>Details 5 - Pending Cases - Duration</t>
  </si>
  <si>
    <t>Details 5 - Ratio Between Duration Resolved/Pending Cases (DO NOT USE)</t>
  </si>
  <si>
    <t>Details 5 - Plan</t>
  </si>
  <si>
    <t>Details 5 - Resolved from Plans</t>
  </si>
  <si>
    <t>Details 5 - Realisation of the Plans - Percentage (DO NOT USE)</t>
  </si>
  <si>
    <t>The Type of the Cases (Bh)</t>
  </si>
  <si>
    <t>The Type of the Cases (English)</t>
  </si>
  <si>
    <t>BOSNA I HERCEGOVINA</t>
  </si>
  <si>
    <t>IZVRŠENJA</t>
  </si>
  <si>
    <t>ENFORCEMENT</t>
  </si>
  <si>
    <t>KRIVIČNI</t>
  </si>
  <si>
    <t>CRIMINAL</t>
  </si>
  <si>
    <t>PARNIČNO</t>
  </si>
  <si>
    <t>CIVIL CASES</t>
  </si>
  <si>
    <t>PRIVREDNO</t>
  </si>
  <si>
    <t>UPRAVNO</t>
  </si>
  <si>
    <t>ADMINISTRATIVE</t>
  </si>
  <si>
    <t>VANPARNIČNO</t>
  </si>
  <si>
    <t>NON - LITIGATION</t>
  </si>
  <si>
    <t>BRČKO DISTRIKT BOSNE I HERCEGOVINE</t>
  </si>
  <si>
    <t>PREKRŠAJNO</t>
  </si>
  <si>
    <t>ZEMLJIŠNO - KNJIŽNO</t>
  </si>
  <si>
    <t>LAND REGISTRY</t>
  </si>
  <si>
    <t>FEDERACIJA BOSNE I HERCEGOVINE</t>
  </si>
  <si>
    <t>REPUBLIKA SRPSKA</t>
  </si>
  <si>
    <t>BiH</t>
  </si>
  <si>
    <t>COMMERCIAL</t>
  </si>
  <si>
    <t>Details 5 - Explanation</t>
  </si>
  <si>
    <t>You can click on the map to select the different courts corresponding to the region.
Hold Ctrl to select multiple regions simultaneously</t>
  </si>
  <si>
    <t>Možete kliknuti na kartu da odaberete različite sudove koji odgovaraju regiji. Držite Ctrl za odabir više regija istovremeno</t>
  </si>
  <si>
    <t>Translation EN</t>
  </si>
  <si>
    <t>Brcko District of Bosnia and Herzegovina</t>
  </si>
  <si>
    <t>Inistance level</t>
  </si>
  <si>
    <t>Instanc type</t>
  </si>
  <si>
    <t>Municipal Court</t>
  </si>
  <si>
    <t>Court of Bosnia and Herzegovina</t>
  </si>
  <si>
    <t>Higher Commercial Court</t>
  </si>
  <si>
    <t>District Commerical Court</t>
  </si>
  <si>
    <t>Tip instance</t>
  </si>
  <si>
    <t>Viši privredni sud</t>
  </si>
  <si>
    <t>Okružni pirvredni sud</t>
  </si>
  <si>
    <t>Kantonalni sud</t>
  </si>
  <si>
    <t>Cantonal Court</t>
  </si>
  <si>
    <t>Basic Court</t>
  </si>
  <si>
    <t>Osnovni sud</t>
  </si>
  <si>
    <t>Općinski sud</t>
  </si>
  <si>
    <t>District Court</t>
  </si>
  <si>
    <t>Sud Bosne i Hercegovine</t>
  </si>
  <si>
    <t>Vrhovni sud</t>
  </si>
  <si>
    <t>Supreme Court</t>
  </si>
  <si>
    <t>Apellate Court</t>
  </si>
  <si>
    <t>Apelacioni sud</t>
  </si>
  <si>
    <t>Okružni sud</t>
  </si>
  <si>
    <t>Тип инстанце</t>
  </si>
  <si>
    <t>Кантонални суд</t>
  </si>
  <si>
    <t>Окружни суд</t>
  </si>
  <si>
    <t>Опћински суд</t>
  </si>
  <si>
    <t>Врховни суд</t>
  </si>
  <si>
    <t>Основни суд</t>
  </si>
  <si>
    <t>Суд Босне и Херцеговине</t>
  </si>
  <si>
    <t>Апелациони суд</t>
  </si>
  <si>
    <t>Виши привредни суд</t>
  </si>
  <si>
    <t>Окружни пирвредни суд</t>
  </si>
  <si>
    <t>Number and average duration of cases</t>
  </si>
  <si>
    <t>The Type of the Cases (Bhc)</t>
  </si>
  <si>
    <t>Instance type</t>
  </si>
  <si>
    <t>Tip Suda</t>
  </si>
  <si>
    <t>Тип Суда</t>
  </si>
  <si>
    <t>ОДАБЕРИТЕ ФИЛТЕР</t>
  </si>
  <si>
    <t>ODABERITE FILTER</t>
  </si>
  <si>
    <t>Odaberite indikator</t>
  </si>
  <si>
    <t>Одаберите индикатор</t>
  </si>
  <si>
    <t>Row Labels</t>
  </si>
  <si>
    <t>Grand Total</t>
  </si>
  <si>
    <t>ИЗВРШЕЊА КРИВИЧНИ ПАРНИЧНО ПРЕКРШАЈНО ПРИВРЕДНО УПРАВНО ВАНПАРНИЧНО ЗЕМЉИШНО - КЊИЖНО ЗЕМЉИШНО-КЊИЖНО</t>
  </si>
  <si>
    <t xml:space="preserve">ИЗВРШЕЊА </t>
  </si>
  <si>
    <t>КРИВИЧНИ</t>
  </si>
  <si>
    <t>ПАРНИЧНО</t>
  </si>
  <si>
    <t>ПРЕКРШАЈНО</t>
  </si>
  <si>
    <t>ПРИВРЕДНО</t>
  </si>
  <si>
    <t>УПРАВНО</t>
  </si>
  <si>
    <t>ВАНПАРНИЧНО</t>
  </si>
  <si>
    <t>ЗЕМЉИШНО - КЊИЖНО</t>
  </si>
  <si>
    <t>Koeficijent protoka (Bodovi)</t>
  </si>
  <si>
    <t>Коефицијент протока (Бодови)</t>
  </si>
  <si>
    <t>Clearance Rate (Points)</t>
  </si>
  <si>
    <t>Трећи Степен</t>
  </si>
  <si>
    <t>Можете да кликнете на карту да изаберете различите судове који одговарају регији. Држите Ctrl за одабир више регија истовремено</t>
  </si>
  <si>
    <t>Медијанa</t>
  </si>
  <si>
    <t>Medijana</t>
  </si>
  <si>
    <t>Look at the methodology of composition of the efficiency inditator on the right:</t>
  </si>
  <si>
    <t>Погледајте методологију састављања индикатора ефикасности на десној страни:</t>
  </si>
  <si>
    <t>Pogledajte metodologiju sastavljanja indikatora efikasnosti na desnoj strani:</t>
  </si>
  <si>
    <t>DT - Vrijeme rijesavanja predmeta (Bodovi)</t>
  </si>
  <si>
    <t>Odnos trajanja riješenih i neriješenih predmeta (Bodovi)</t>
  </si>
  <si>
    <t>Realizacija planova (Bodovi)</t>
  </si>
  <si>
    <t>Ostvarena kolektivna norma suda godine (Bodovi)</t>
  </si>
  <si>
    <t>Trošak suda po jednom riješenom predmetu (Bodovi)</t>
  </si>
  <si>
    <t>Statistički kvalitet (Bodovi)</t>
  </si>
  <si>
    <t>ДТ - Вријеме ријешавања предмета (Бодови)</t>
  </si>
  <si>
    <t>Однос трајања ријешених и неријешених предмета (Бодови)</t>
  </si>
  <si>
    <t>Реализација планова (Бодови)</t>
  </si>
  <si>
    <t>Остварена колективна норма суда године (Бодови)</t>
  </si>
  <si>
    <t>Трошак суда по једном ријешеном предмету (Извршење буџета без капиталних улагања) (Бодови)</t>
  </si>
  <si>
    <t>Статистички квалитет (Бодови)</t>
  </si>
  <si>
    <t>Disposition Time (Points)</t>
  </si>
  <si>
    <t>Ratio Resolved and Pending Cases (Points)</t>
  </si>
  <si>
    <t>Realisations of Annual Plan (Points)</t>
  </si>
  <si>
    <t>Implementation of Annual Court Norm (Points)</t>
  </si>
  <si>
    <t>Cost per Cases of Implemented Budget (Points)</t>
  </si>
  <si>
    <t>Statistical Quality (Points)</t>
  </si>
  <si>
    <t>5 - General Title</t>
  </si>
  <si>
    <t>Број и просечно трајање предмета</t>
  </si>
  <si>
    <t>Broj i prosečno trajanje predmeta</t>
  </si>
  <si>
    <t>Quality indicators by type of case</t>
  </si>
  <si>
    <t>Indikatori kvaliteta po tipu predmeta</t>
  </si>
  <si>
    <t>Индикатори квалитета по типу предмета</t>
  </si>
  <si>
    <t>Sud BiH</t>
  </si>
  <si>
    <t>Court of BH</t>
  </si>
  <si>
    <t>Суд БиХ</t>
  </si>
  <si>
    <t>Apelacioni sud BD</t>
  </si>
  <si>
    <t>Apellate Court BD</t>
  </si>
  <si>
    <t>Апелациони суд БД</t>
  </si>
  <si>
    <t>Disposition Time (Days)</t>
  </si>
  <si>
    <t>Trošak suda po jednom riješenom predmetu (Izvršenje budžeta bez kapitalnih ulaganja) - BAM</t>
  </si>
  <si>
    <t>Трошак суда по једном ријешеном предмету (Извршење буџета без капиталних улагања) - БАМ</t>
  </si>
  <si>
    <t>Cost per Cases of Implemented Budget - BAM</t>
  </si>
  <si>
    <t>Prosječno trajanje neriješenih predmeta (dana)</t>
  </si>
  <si>
    <t>Просјечно трајање неријешених предмета (дана)</t>
  </si>
  <si>
    <t>Average duration of pending cases (days)</t>
  </si>
  <si>
    <t>Prosječeno trajanje riješenih predmeta (dana)</t>
  </si>
  <si>
    <t>Просјечено трајање ријешених предмета (дана)</t>
  </si>
  <si>
    <t>Stopa Ažurnosti (%)</t>
  </si>
  <si>
    <t>Стопа Ажурности (%)</t>
  </si>
  <si>
    <t>Clearance Rate (Percentage)</t>
  </si>
  <si>
    <t>Trajanje Riješenih predmeta (dana)</t>
  </si>
  <si>
    <t>Трајање Ријешених предмета (дана)</t>
  </si>
  <si>
    <t>Resolved Cases - Duration (days)</t>
  </si>
  <si>
    <t>Trajanje Neriješenih predmeta (dana)</t>
  </si>
  <si>
    <t>Трајање Неријешених предмета (дана)</t>
  </si>
  <si>
    <t>Pending Cases - Duration (days)</t>
  </si>
  <si>
    <t>Details 5 - Clearance Rate - % (DO NOT USE)</t>
  </si>
  <si>
    <t>Details 5 - Disposition Time - Days (DO NOT USE)</t>
  </si>
  <si>
    <t>Details 5 - Resolved Cases - Duration (days)</t>
  </si>
  <si>
    <t>Details 5 - Pending Cases - Duration (days)</t>
  </si>
  <si>
    <t>Details 5 - Ratio Between Duration Resolved/Pending Cases - % (DO NOT USE)</t>
  </si>
  <si>
    <t>Izvrseni BudgetBez</t>
  </si>
  <si>
    <t>Izvršenje budžeta u  godini (bez kapitalnih ulaganja) - BAM</t>
  </si>
  <si>
    <t>Implemented budget without capital investments - BAM</t>
  </si>
  <si>
    <t>Извршење буџета у  години (без капиталних улагања) - БАМ</t>
  </si>
  <si>
    <t>MINOR OFFENCES</t>
  </si>
  <si>
    <t>115</t>
  </si>
  <si>
    <t>ID_Court</t>
  </si>
  <si>
    <t>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</si>
</sst>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7" x14ac:knownFonts="1">
    <font>
      <sz val="11"/>
      <color theme="1"/>
      <name val="Arial"/>
      <family val="2"/>
      <charset val="238"/>
    </font>
    <font>
      <sz val="11"/>
      <color theme="1"/>
      <name val="Calibri"/>
      <family val="2"/>
      <scheme val="minor"/>
    </font>
    <font>
      <sz val="11"/>
      <color theme="1"/>
      <name val="Calibri"/>
      <family val="2"/>
    </font>
    <font>
      <sz val="8"/>
      <name val="Arial"/>
      <family val="2"/>
      <charset val="238"/>
    </font>
    <font>
      <sz val="10"/>
      <color theme="1"/>
      <name val="Arial"/>
      <family val="2"/>
    </font>
    <font>
      <b/>
      <sz val="11"/>
      <color theme="1"/>
      <name val="Calibri"/>
      <family val="2"/>
      <scheme val="minor"/>
    </font>
    <font>
      <sz val="11"/>
      <color theme="1"/>
      <name val="Calibri"/>
      <family val="2"/>
      <scheme val="minor"/>
    </font>
    <font>
      <sz val="11"/>
      <color rgb="FFFF0000"/>
      <name val="Calibri"/>
      <family val="2"/>
      <scheme val="minor"/>
    </font>
    <font>
      <sz val="10"/>
      <name val="Arial"/>
      <family val="2"/>
    </font>
    <font>
      <sz val="11"/>
      <name val="Arial"/>
      <family val="2"/>
      <charset val="238"/>
    </font>
    <font>
      <sz val="10"/>
      <name val="Arial"/>
      <family val="2"/>
      <charset val="238"/>
    </font>
    <font>
      <sz val="11"/>
      <color rgb="FF92D050"/>
      <name val="Arial"/>
      <family val="2"/>
      <charset val="238"/>
    </font>
    <font>
      <sz val="11"/>
      <color rgb="FF92D050"/>
      <name val="Arial"/>
      <family val="2"/>
    </font>
    <font>
      <b/>
      <sz val="11"/>
      <color rgb="FF92D050"/>
      <name val="Calibri"/>
      <family val="2"/>
    </font>
    <font>
      <sz val="11"/>
      <color rgb="FFFF0000"/>
      <name val="Arial"/>
      <family val="2"/>
      <charset val="238"/>
    </font>
    <font>
      <sz val="10"/>
      <color rgb="FF000000"/>
      <name val="Arial"/>
      <family val="2"/>
    </font>
    <font>
      <b/>
      <sz val="10"/>
      <color rgb="FFFFFFFF"/>
      <name val="Arial"/>
      <family val="2"/>
    </font>
    <font>
      <b/>
      <sz val="11"/>
      <color theme="1"/>
      <name val="Arial"/>
      <family val="2"/>
    </font>
    <font>
      <b/>
      <i/>
      <sz val="11"/>
      <color theme="1"/>
      <name val="Arial"/>
      <family val="2"/>
    </font>
    <font>
      <sz val="11"/>
      <color theme="1"/>
      <name val="Arial"/>
      <family val="2"/>
      <charset val="238"/>
    </font>
    <font>
      <sz val="11"/>
      <color rgb="FF92D050"/>
      <name val="Arial"/>
      <family val="2"/>
    </font>
    <font>
      <sz val="11"/>
      <name val="Arial"/>
      <family val="2"/>
    </font>
    <font>
      <b/>
      <sz val="10"/>
      <color theme="1"/>
      <name val="Arial"/>
      <family val="2"/>
    </font>
    <font>
      <b/>
      <sz val="10"/>
      <name val="Arial"/>
      <family val="2"/>
    </font>
    <font>
      <b/>
      <sz val="9"/>
      <color indexed="81"/>
      <name val="Tahoma"/>
      <family val="2"/>
    </font>
    <font>
      <sz val="11"/>
      <name val="Arial"/>
      <family val="2"/>
    </font>
    <font>
      <sz val="11"/>
      <color rgb="FF7030A0"/>
      <name val="Arial"/>
      <family val="2"/>
      <charset val="238"/>
    </font>
    <font>
      <sz val="21"/>
      <color rgb="FF1F1F1F"/>
      <name val="Arial"/>
      <family val="2"/>
    </font>
    <font>
      <sz val="10"/>
      <color rgb="FF7030A0"/>
      <name val="Arial"/>
      <family val="2"/>
    </font>
    <font>
      <b/>
      <sz val="10"/>
      <color rgb="FF7030A0"/>
      <name val="Arial"/>
      <family val="2"/>
    </font>
    <font>
      <b/>
      <sz val="10"/>
      <color rgb="FFFF0000"/>
      <name val="Arial"/>
      <family val="2"/>
    </font>
    <font>
      <sz val="11"/>
      <name val="Arial"/>
      <family val="2"/>
    </font>
    <font>
      <b/>
      <sz val="10"/>
      <color theme="0"/>
      <name val="Arial"/>
      <family val="2"/>
      <charset val="238"/>
    </font>
    <font>
      <b/>
      <sz val="10"/>
      <color theme="0"/>
      <name val="Arial"/>
      <family val="2"/>
    </font>
    <font>
      <b/>
      <sz val="11"/>
      <color theme="0"/>
      <name val="Calibri"/>
      <family val="2"/>
    </font>
    <font>
      <sz val="9"/>
      <color indexed="81"/>
      <name val="Tahoma"/>
      <family val="2"/>
    </font>
    <font>
      <b/>
      <sz val="10"/>
      <color rgb="FFFFFF00"/>
      <name val="Arial"/>
      <family val="2"/>
    </font>
  </fonts>
  <fills count="20">
    <fill>
      <patternFill patternType="none"/>
    </fill>
    <fill>
      <patternFill patternType="gray125"/>
    </fill>
    <fill>
      <patternFill patternType="solid">
        <fgColor theme="4" tint="0.39997558519241921"/>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9"/>
        <bgColor indexed="64"/>
      </patternFill>
    </fill>
    <fill>
      <patternFill patternType="solid">
        <fgColor theme="4" tint="0.79998168889431442"/>
        <bgColor theme="4" tint="0.79998168889431442"/>
      </patternFill>
    </fill>
    <fill>
      <patternFill patternType="solid">
        <fgColor rgb="FFD9E1F2"/>
        <bgColor indexed="64"/>
      </patternFill>
    </fill>
    <fill>
      <patternFill patternType="solid">
        <fgColor rgb="FF4472C4"/>
        <bgColor indexed="64"/>
      </patternFill>
    </fill>
    <fill>
      <patternFill patternType="solid">
        <fgColor theme="8" tint="0.39997558519241921"/>
        <bgColor indexed="64"/>
      </patternFill>
    </fill>
    <fill>
      <patternFill patternType="solid">
        <fgColor rgb="FFEDF2F7"/>
        <bgColor indexed="64"/>
      </patternFill>
    </fill>
    <fill>
      <patternFill patternType="solid">
        <fgColor rgb="FFFFFFFF"/>
      </patternFill>
    </fill>
    <fill>
      <patternFill patternType="solid">
        <fgColor theme="8" tint="0.79998168889431442"/>
        <bgColor theme="8" tint="0.79998168889431442"/>
      </patternFill>
    </fill>
    <fill>
      <patternFill patternType="solid">
        <fgColor theme="8"/>
        <bgColor theme="8"/>
      </patternFill>
    </fill>
    <fill>
      <patternFill patternType="solid">
        <fgColor rgb="FFFFFF00"/>
        <bgColor indexed="64"/>
      </patternFill>
    </fill>
    <fill>
      <patternFill patternType="solid">
        <fgColor rgb="FFFFFF00"/>
        <bgColor theme="4" tint="0.79998168889431442"/>
      </patternFill>
    </fill>
    <fill>
      <patternFill patternType="solid">
        <fgColor theme="5"/>
        <bgColor indexed="64"/>
      </patternFill>
    </fill>
    <fill>
      <patternFill patternType="solid">
        <fgColor rgb="FFFF0000"/>
        <bgColor indexed="64"/>
      </patternFill>
    </fill>
  </fills>
  <borders count="31">
    <border>
      <left/>
      <right/>
      <top/>
      <bottom/>
      <diagonal/>
    </border>
    <border>
      <left/>
      <right/>
      <top style="thin">
        <color rgb="FF979991"/>
      </top>
      <bottom/>
      <diagonal/>
    </border>
    <border>
      <left/>
      <right/>
      <top style="thick">
        <color rgb="FFC00000"/>
      </top>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theme="4" tint="0.39997558519241921"/>
      </left>
      <right/>
      <top style="thin">
        <color theme="4" tint="0.39997558519241921"/>
      </top>
      <bottom style="thin">
        <color theme="4" tint="0.39997558519241921"/>
      </bottom>
      <diagonal/>
    </border>
    <border>
      <left style="thick">
        <color rgb="FFC00000"/>
      </left>
      <right/>
      <top style="thin">
        <color theme="8" tint="0.39997558519241921"/>
      </top>
      <bottom style="thick">
        <color rgb="FFC00000"/>
      </bottom>
      <diagonal/>
    </border>
    <border>
      <left/>
      <right/>
      <top style="thin">
        <color theme="8" tint="0.39997558519241921"/>
      </top>
      <bottom style="thick">
        <color rgb="FFC00000"/>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right style="thin">
        <color theme="8" tint="0.39997558519241921"/>
      </right>
      <top style="thin">
        <color theme="8" tint="0.39997558519241921"/>
      </top>
      <bottom style="thick">
        <color rgb="FFC00000"/>
      </bottom>
      <diagonal/>
    </border>
    <border>
      <left style="thick">
        <color rgb="FFC00000"/>
      </left>
      <right/>
      <top style="thin">
        <color theme="8" tint="0.39997558519241921"/>
      </top>
      <bottom/>
      <diagonal/>
    </border>
    <border>
      <left/>
      <right/>
      <top style="thin">
        <color theme="8" tint="0.39997558519241921"/>
      </top>
      <bottom/>
      <diagonal/>
    </border>
    <border>
      <left/>
      <right/>
      <top style="medium">
        <color rgb="FF8EA9DB"/>
      </top>
      <bottom/>
      <diagonal/>
    </border>
    <border>
      <left/>
      <right style="thin">
        <color theme="8" tint="0.39997558519241921"/>
      </right>
      <top style="thin">
        <color theme="8" tint="0.39997558519241921"/>
      </top>
      <bottom/>
      <diagonal/>
    </border>
    <border>
      <left/>
      <right/>
      <top style="thick">
        <color rgb="FF979991"/>
      </top>
      <bottom/>
      <diagonal/>
    </border>
    <border>
      <left/>
      <right/>
      <top style="medium">
        <color rgb="FF979991"/>
      </top>
      <bottom/>
      <diagonal/>
    </border>
    <border>
      <left/>
      <right/>
      <top style="medium">
        <color rgb="FF8EA9DB"/>
      </top>
      <bottom style="thick">
        <color rgb="FFC00000"/>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3">
    <xf numFmtId="0" fontId="0" fillId="0" borderId="0"/>
    <xf numFmtId="0" fontId="2" fillId="0" borderId="0"/>
    <xf numFmtId="9" fontId="19" fillId="0" borderId="0" applyFont="0" applyFill="0" applyBorder="0" applyAlignment="0" applyProtection="0"/>
  </cellStyleXfs>
  <cellXfs count="216">
    <xf numFmtId="0" fontId="0" fillId="0" borderId="0" xfId="0"/>
    <xf numFmtId="0" fontId="4" fillId="0" borderId="0" xfId="0" applyFont="1"/>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5" fillId="2" borderId="0" xfId="0" applyFont="1" applyFill="1" applyAlignment="1">
      <alignment wrapText="1"/>
    </xf>
    <xf numFmtId="0" fontId="5" fillId="2" borderId="0" xfId="0" applyFont="1" applyFill="1" applyAlignment="1">
      <alignment horizontal="center"/>
    </xf>
    <xf numFmtId="0" fontId="6" fillId="0" borderId="0" xfId="0" applyFont="1"/>
    <xf numFmtId="0" fontId="6" fillId="3" borderId="0" xfId="0" applyFont="1" applyFill="1"/>
    <xf numFmtId="0" fontId="6" fillId="3" borderId="0" xfId="0" applyFont="1" applyFill="1" applyAlignment="1">
      <alignment horizontal="center"/>
    </xf>
    <xf numFmtId="0" fontId="6" fillId="2" borderId="0" xfId="0" applyFont="1" applyFill="1"/>
    <xf numFmtId="0" fontId="6" fillId="2" borderId="0" xfId="0" applyFont="1" applyFill="1" applyAlignment="1">
      <alignment horizontal="center"/>
    </xf>
    <xf numFmtId="0" fontId="6" fillId="5" borderId="0" xfId="0" applyFont="1" applyFill="1"/>
    <xf numFmtId="0" fontId="6" fillId="5" borderId="0" xfId="0" applyFont="1" applyFill="1" applyAlignment="1">
      <alignment horizontal="center"/>
    </xf>
    <xf numFmtId="0" fontId="7" fillId="2" borderId="0" xfId="0" applyFont="1" applyFill="1" applyAlignment="1">
      <alignment horizontal="center"/>
    </xf>
    <xf numFmtId="0" fontId="6" fillId="4" borderId="0" xfId="0" applyFont="1" applyFill="1"/>
    <xf numFmtId="0" fontId="6" fillId="4" borderId="0" xfId="0" applyFont="1" applyFill="1" applyAlignment="1">
      <alignment horizontal="center"/>
    </xf>
    <xf numFmtId="0" fontId="6" fillId="0" borderId="0" xfId="0" applyFont="1" applyAlignment="1">
      <alignment horizontal="center"/>
    </xf>
    <xf numFmtId="0" fontId="6" fillId="6" borderId="0" xfId="0" applyFont="1" applyFill="1"/>
    <xf numFmtId="0" fontId="6" fillId="6" borderId="0" xfId="0" applyFont="1" applyFill="1" applyAlignment="1">
      <alignment horizontal="center"/>
    </xf>
    <xf numFmtId="0" fontId="1" fillId="0" borderId="0" xfId="0" applyFont="1"/>
    <xf numFmtId="0" fontId="9" fillId="0" borderId="0" xfId="0" applyFont="1"/>
    <xf numFmtId="0" fontId="10" fillId="0" borderId="0" xfId="0" applyFont="1" applyAlignment="1">
      <alignment wrapText="1"/>
    </xf>
    <xf numFmtId="0" fontId="8" fillId="0" borderId="0" xfId="0" applyFont="1" applyAlignment="1">
      <alignment wrapText="1"/>
    </xf>
    <xf numFmtId="0" fontId="11" fillId="0" borderId="0" xfId="0" applyFont="1"/>
    <xf numFmtId="0" fontId="9" fillId="0" borderId="0" xfId="0" applyFont="1" applyAlignment="1">
      <alignment wrapText="1"/>
    </xf>
    <xf numFmtId="0" fontId="11" fillId="0" borderId="0" xfId="0" applyFont="1" applyAlignment="1">
      <alignment wrapText="1"/>
    </xf>
    <xf numFmtId="0" fontId="11" fillId="0" borderId="3" xfId="0" applyFont="1" applyBorder="1" applyAlignment="1">
      <alignment wrapText="1"/>
    </xf>
    <xf numFmtId="0" fontId="11" fillId="8" borderId="3" xfId="0" applyFont="1" applyFill="1" applyBorder="1" applyAlignment="1">
      <alignment wrapText="1"/>
    </xf>
    <xf numFmtId="0" fontId="14" fillId="0" borderId="0" xfId="0" applyFont="1" applyAlignment="1">
      <alignment wrapText="1"/>
    </xf>
    <xf numFmtId="0" fontId="12" fillId="0" borderId="0" xfId="0" applyFont="1" applyAlignment="1">
      <alignment wrapText="1"/>
    </xf>
    <xf numFmtId="0" fontId="13" fillId="0" borderId="0" xfId="0" applyFont="1" applyAlignment="1">
      <alignment wrapText="1"/>
    </xf>
    <xf numFmtId="0" fontId="11" fillId="8" borderId="4" xfId="0" applyFont="1" applyFill="1" applyBorder="1" applyAlignment="1">
      <alignment wrapText="1"/>
    </xf>
    <xf numFmtId="0" fontId="11" fillId="8" borderId="0" xfId="0" applyFont="1" applyFill="1" applyAlignment="1">
      <alignment wrapText="1"/>
    </xf>
    <xf numFmtId="0" fontId="11" fillId="0" borderId="4" xfId="0" applyFont="1" applyBorder="1" applyAlignment="1">
      <alignment wrapText="1"/>
    </xf>
    <xf numFmtId="0" fontId="17" fillId="11" borderId="5" xfId="0" applyFont="1" applyFill="1" applyBorder="1"/>
    <xf numFmtId="0" fontId="17" fillId="11" borderId="6" xfId="0" applyFont="1" applyFill="1" applyBorder="1"/>
    <xf numFmtId="0" fontId="17" fillId="11" borderId="7" xfId="0" applyFont="1" applyFill="1" applyBorder="1"/>
    <xf numFmtId="0" fontId="0" fillId="3" borderId="8" xfId="0" applyFill="1" applyBorder="1" applyAlignment="1">
      <alignment wrapText="1"/>
    </xf>
    <xf numFmtId="0" fontId="0" fillId="3" borderId="9" xfId="0" applyFill="1" applyBorder="1" applyAlignment="1">
      <alignment wrapText="1"/>
    </xf>
    <xf numFmtId="0" fontId="0" fillId="3" borderId="10" xfId="0" applyFill="1" applyBorder="1" applyAlignment="1">
      <alignment wrapText="1"/>
    </xf>
    <xf numFmtId="0" fontId="4" fillId="0" borderId="0" xfId="0" applyFont="1" applyAlignment="1">
      <alignment horizontal="center" vertical="center"/>
    </xf>
    <xf numFmtId="0" fontId="4" fillId="0" borderId="0" xfId="0" applyFont="1" applyAlignment="1">
      <alignment horizontal="left" vertical="center"/>
    </xf>
    <xf numFmtId="0" fontId="8" fillId="0" borderId="11" xfId="0" applyFont="1" applyBorder="1" applyAlignment="1">
      <alignment wrapText="1"/>
    </xf>
    <xf numFmtId="0" fontId="20" fillId="0" borderId="11" xfId="0" applyFont="1" applyBorder="1" applyAlignment="1">
      <alignment wrapText="1"/>
    </xf>
    <xf numFmtId="3" fontId="22" fillId="12" borderId="11" xfId="0" applyNumberFormat="1" applyFont="1" applyFill="1" applyBorder="1" applyAlignment="1">
      <alignment horizontal="center" vertical="center" wrapText="1"/>
    </xf>
    <xf numFmtId="9" fontId="22" fillId="12" borderId="11" xfId="2" applyFont="1" applyFill="1" applyBorder="1" applyAlignment="1">
      <alignment horizontal="center" vertical="center" wrapText="1"/>
    </xf>
    <xf numFmtId="3" fontId="23" fillId="12" borderId="11" xfId="0" applyNumberFormat="1" applyFont="1" applyFill="1" applyBorder="1" applyAlignment="1">
      <alignment horizontal="center" vertical="center" wrapText="1"/>
    </xf>
    <xf numFmtId="9" fontId="23" fillId="12" borderId="11" xfId="2" applyFont="1" applyFill="1" applyBorder="1" applyAlignment="1">
      <alignment horizontal="center" vertical="center" wrapText="1"/>
    </xf>
    <xf numFmtId="0" fontId="21" fillId="0" borderId="0" xfId="0" applyFont="1" applyAlignment="1">
      <alignment wrapText="1"/>
    </xf>
    <xf numFmtId="0" fontId="21" fillId="0" borderId="0" xfId="0" applyFont="1"/>
    <xf numFmtId="0" fontId="22" fillId="12" borderId="11" xfId="0" applyFont="1" applyFill="1" applyBorder="1" applyAlignment="1">
      <alignment horizontal="center" vertical="center" wrapText="1"/>
    </xf>
    <xf numFmtId="0" fontId="4" fillId="13" borderId="11" xfId="0" applyFont="1" applyFill="1" applyBorder="1" applyAlignment="1">
      <alignment horizontal="center" vertical="center" wrapText="1"/>
    </xf>
    <xf numFmtId="0" fontId="4" fillId="0" borderId="11" xfId="0" applyFont="1" applyBorder="1" applyAlignment="1">
      <alignment horizontal="center" vertical="center"/>
    </xf>
    <xf numFmtId="1" fontId="4" fillId="13" borderId="12" xfId="0" applyNumberFormat="1" applyFont="1" applyFill="1" applyBorder="1" applyAlignment="1">
      <alignment horizontal="center" vertical="center" wrapText="1"/>
    </xf>
    <xf numFmtId="3" fontId="4" fillId="13" borderId="11" xfId="0" applyNumberFormat="1" applyFont="1" applyFill="1" applyBorder="1" applyAlignment="1">
      <alignment horizontal="center" vertical="center" wrapText="1"/>
    </xf>
    <xf numFmtId="3" fontId="4" fillId="13" borderId="11" xfId="1" applyNumberFormat="1" applyFont="1" applyFill="1" applyBorder="1" applyAlignment="1">
      <alignment horizontal="center" vertical="center" wrapText="1"/>
    </xf>
    <xf numFmtId="3" fontId="4" fillId="0" borderId="11" xfId="1" applyNumberFormat="1" applyFont="1" applyBorder="1" applyAlignment="1">
      <alignment horizontal="center" vertical="center"/>
    </xf>
    <xf numFmtId="3" fontId="4" fillId="0" borderId="11" xfId="0" applyNumberFormat="1" applyFont="1" applyBorder="1" applyAlignment="1">
      <alignment horizontal="center" vertical="center"/>
    </xf>
    <xf numFmtId="3" fontId="4" fillId="13" borderId="12" xfId="0" applyNumberFormat="1" applyFont="1" applyFill="1" applyBorder="1" applyAlignment="1">
      <alignment horizontal="center" vertical="center" wrapText="1"/>
    </xf>
    <xf numFmtId="0" fontId="0" fillId="0" borderId="0" xfId="0" applyAlignment="1">
      <alignment horizontal="center" vertical="center"/>
    </xf>
    <xf numFmtId="0" fontId="25" fillId="0" borderId="0" xfId="0" applyFont="1"/>
    <xf numFmtId="0" fontId="26" fillId="0" borderId="0" xfId="0" applyFont="1" applyAlignment="1">
      <alignment wrapText="1"/>
    </xf>
    <xf numFmtId="0" fontId="0" fillId="0" borderId="0" xfId="0" pivotButton="1"/>
    <xf numFmtId="0" fontId="0" fillId="0" borderId="0" xfId="0" applyAlignment="1">
      <alignment horizontal="left"/>
    </xf>
    <xf numFmtId="0" fontId="27" fillId="0" borderId="0" xfId="0" applyFont="1"/>
    <xf numFmtId="3" fontId="30" fillId="12" borderId="11" xfId="0" applyNumberFormat="1"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29" fillId="12" borderId="11" xfId="0" applyFont="1" applyFill="1" applyBorder="1" applyAlignment="1">
      <alignment horizontal="center" vertical="center" wrapText="1"/>
    </xf>
    <xf numFmtId="0" fontId="31" fillId="0" borderId="0" xfId="0" applyFont="1"/>
    <xf numFmtId="0" fontId="32" fillId="15" borderId="21" xfId="0" applyFont="1" applyFill="1" applyBorder="1" applyAlignment="1">
      <alignment wrapText="1"/>
    </xf>
    <xf numFmtId="0" fontId="32" fillId="15" borderId="22" xfId="0" applyFont="1" applyFill="1" applyBorder="1" applyAlignment="1">
      <alignment wrapText="1"/>
    </xf>
    <xf numFmtId="0" fontId="16" fillId="10" borderId="23" xfId="0" applyFont="1" applyFill="1" applyBorder="1" applyAlignment="1">
      <alignment vertical="center" wrapText="1"/>
    </xf>
    <xf numFmtId="0" fontId="16" fillId="10" borderId="22" xfId="0" applyFont="1" applyFill="1" applyBorder="1" applyAlignment="1">
      <alignment horizontal="center" vertical="center" wrapText="1"/>
    </xf>
    <xf numFmtId="0" fontId="33" fillId="15" borderId="2" xfId="0" applyFont="1" applyFill="1" applyBorder="1" applyAlignment="1">
      <alignment horizontal="left" vertical="center" wrapText="1"/>
    </xf>
    <xf numFmtId="0" fontId="33" fillId="15" borderId="22" xfId="0" applyFont="1" applyFill="1" applyBorder="1" applyAlignment="1">
      <alignment horizontal="left" vertical="center" wrapText="1"/>
    </xf>
    <xf numFmtId="0" fontId="33" fillId="15" borderId="22" xfId="0" applyFont="1" applyFill="1" applyBorder="1" applyAlignment="1">
      <alignment horizontal="center" vertical="center" wrapText="1"/>
    </xf>
    <xf numFmtId="0" fontId="34" fillId="15" borderId="22" xfId="0" applyFont="1" applyFill="1" applyBorder="1" applyAlignment="1">
      <alignment vertical="center"/>
    </xf>
    <xf numFmtId="0" fontId="33" fillId="15" borderId="24" xfId="0" applyFont="1" applyFill="1" applyBorder="1" applyAlignment="1">
      <alignment horizontal="left" vertical="center" wrapText="1"/>
    </xf>
    <xf numFmtId="0" fontId="4" fillId="14" borderId="21" xfId="0" applyFont="1" applyFill="1" applyBorder="1" applyAlignment="1">
      <alignment horizontal="left" vertical="center" wrapText="1"/>
    </xf>
    <xf numFmtId="0" fontId="4" fillId="14" borderId="22" xfId="0" applyFont="1" applyFill="1" applyBorder="1" applyAlignment="1">
      <alignment horizontal="left" vertical="center" wrapText="1"/>
    </xf>
    <xf numFmtId="0" fontId="15" fillId="14" borderId="23" xfId="0" applyFont="1" applyFill="1" applyBorder="1" applyAlignment="1">
      <alignment vertical="center" wrapText="1"/>
    </xf>
    <xf numFmtId="0" fontId="15" fillId="14" borderId="22" xfId="0" applyFont="1" applyFill="1" applyBorder="1" applyAlignment="1">
      <alignment vertical="center" wrapText="1"/>
    </xf>
    <xf numFmtId="0" fontId="4" fillId="14" borderId="25" xfId="0" applyFont="1" applyFill="1" applyBorder="1" applyAlignment="1">
      <alignment horizontal="left" vertical="center" wrapText="1"/>
    </xf>
    <xf numFmtId="0" fontId="4" fillId="14" borderId="22" xfId="0" applyFont="1" applyFill="1" applyBorder="1" applyAlignment="1">
      <alignment horizontal="center" vertical="center" wrapText="1"/>
    </xf>
    <xf numFmtId="0" fontId="2" fillId="14" borderId="22" xfId="0" applyFont="1" applyFill="1" applyBorder="1" applyAlignment="1">
      <alignment vertical="center"/>
    </xf>
    <xf numFmtId="0" fontId="4" fillId="14" borderId="24" xfId="0" applyFont="1" applyFill="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15" fillId="0" borderId="23" xfId="0" applyFont="1" applyBorder="1" applyAlignment="1">
      <alignment vertical="center" wrapText="1"/>
    </xf>
    <xf numFmtId="0" fontId="15" fillId="0" borderId="26" xfId="0" applyFont="1" applyBorder="1" applyAlignment="1">
      <alignment vertical="center" wrapText="1"/>
    </xf>
    <xf numFmtId="0" fontId="4" fillId="0" borderId="22" xfId="0" applyFont="1" applyBorder="1" applyAlignment="1">
      <alignment horizontal="center" vertical="center" wrapText="1"/>
    </xf>
    <xf numFmtId="0" fontId="2" fillId="0" borderId="22" xfId="0" applyFont="1" applyBorder="1" applyAlignment="1">
      <alignment vertical="center"/>
    </xf>
    <xf numFmtId="0" fontId="4" fillId="0" borderId="24" xfId="0" applyFont="1" applyBorder="1" applyAlignment="1">
      <alignment horizontal="left" vertical="center" wrapText="1"/>
    </xf>
    <xf numFmtId="0" fontId="15" fillId="9" borderId="23" xfId="0" applyFont="1" applyFill="1" applyBorder="1" applyAlignment="1">
      <alignment vertical="center" wrapText="1"/>
    </xf>
    <xf numFmtId="0" fontId="4" fillId="14" borderId="1" xfId="0" applyFont="1" applyFill="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15" fillId="0" borderId="27" xfId="0" applyFont="1" applyBorder="1" applyAlignment="1">
      <alignment vertical="center" wrapText="1"/>
    </xf>
    <xf numFmtId="0" fontId="4" fillId="0" borderId="16" xfId="0" applyFont="1" applyBorder="1" applyAlignment="1">
      <alignment horizontal="center" vertical="center" wrapText="1"/>
    </xf>
    <xf numFmtId="0" fontId="2" fillId="0" borderId="16" xfId="0" applyFont="1" applyBorder="1" applyAlignment="1">
      <alignment vertical="center"/>
    </xf>
    <xf numFmtId="0" fontId="4" fillId="0" borderId="20" xfId="0" applyFont="1" applyBorder="1" applyAlignment="1">
      <alignment horizontal="left" vertical="center" wrapText="1"/>
    </xf>
    <xf numFmtId="0" fontId="15" fillId="14" borderId="22" xfId="0" applyFont="1" applyFill="1" applyBorder="1" applyAlignment="1">
      <alignment horizontal="center" vertical="center" wrapText="1"/>
    </xf>
    <xf numFmtId="0" fontId="15" fillId="0" borderId="22" xfId="0" applyFont="1" applyBorder="1" applyAlignment="1">
      <alignment horizontal="center" vertical="center" wrapText="1"/>
    </xf>
    <xf numFmtId="0" fontId="15" fillId="9" borderId="22" xfId="0" applyFont="1" applyFill="1" applyBorder="1" applyAlignment="1">
      <alignment horizontal="center" vertical="center" wrapText="1"/>
    </xf>
    <xf numFmtId="0" fontId="15" fillId="0" borderId="16" xfId="0" applyFont="1" applyBorder="1" applyAlignment="1">
      <alignment horizontal="center" vertical="center" wrapText="1"/>
    </xf>
    <xf numFmtId="0" fontId="4" fillId="16" borderId="22" xfId="0" applyFont="1" applyFill="1" applyBorder="1" applyAlignment="1">
      <alignment horizontal="left" vertical="center" wrapText="1"/>
    </xf>
    <xf numFmtId="0" fontId="4" fillId="16" borderId="24" xfId="0" applyFont="1" applyFill="1" applyBorder="1" applyAlignment="1">
      <alignment horizontal="left" vertical="center" wrapText="1"/>
    </xf>
    <xf numFmtId="0" fontId="9" fillId="16" borderId="0" xfId="0" applyFont="1" applyFill="1" applyAlignment="1">
      <alignment vertical="center" wrapText="1"/>
    </xf>
    <xf numFmtId="0" fontId="9" fillId="16" borderId="0" xfId="0" applyFont="1" applyFill="1"/>
    <xf numFmtId="0" fontId="9" fillId="16" borderId="0" xfId="0" applyFont="1" applyFill="1" applyAlignment="1">
      <alignment wrapText="1"/>
    </xf>
    <xf numFmtId="0" fontId="21" fillId="16" borderId="0" xfId="0" applyFont="1" applyFill="1" applyAlignment="1">
      <alignment wrapText="1"/>
    </xf>
    <xf numFmtId="0" fontId="8" fillId="16" borderId="11" xfId="0" applyFont="1" applyFill="1" applyBorder="1" applyAlignment="1">
      <alignment wrapText="1"/>
    </xf>
    <xf numFmtId="0" fontId="4" fillId="16" borderId="11" xfId="2" applyNumberFormat="1" applyFont="1" applyFill="1" applyBorder="1" applyAlignment="1">
      <alignment horizontal="center" vertical="center"/>
    </xf>
    <xf numFmtId="0" fontId="4" fillId="16" borderId="11" xfId="0" applyFont="1" applyFill="1" applyBorder="1" applyAlignment="1">
      <alignment horizontal="center" vertical="center"/>
    </xf>
    <xf numFmtId="0" fontId="4" fillId="16" borderId="12" xfId="0" applyFont="1" applyFill="1" applyBorder="1" applyAlignment="1">
      <alignment horizontal="center" vertical="center" wrapText="1"/>
    </xf>
    <xf numFmtId="0" fontId="9" fillId="18" borderId="0" xfId="0" applyFont="1" applyFill="1"/>
    <xf numFmtId="0" fontId="9" fillId="18" borderId="0" xfId="0" applyFont="1" applyFill="1" applyAlignment="1">
      <alignment wrapText="1"/>
    </xf>
    <xf numFmtId="0" fontId="23" fillId="7" borderId="18" xfId="0" applyFont="1" applyFill="1" applyBorder="1" applyAlignment="1">
      <alignment horizontal="center" vertical="center" wrapText="1"/>
    </xf>
    <xf numFmtId="0" fontId="23" fillId="7" borderId="4" xfId="0" applyFont="1" applyFill="1" applyBorder="1" applyAlignment="1">
      <alignment horizontal="center" vertical="center" wrapText="1"/>
    </xf>
    <xf numFmtId="49" fontId="23" fillId="7" borderId="4" xfId="0" applyNumberFormat="1" applyFont="1" applyFill="1" applyBorder="1" applyAlignment="1">
      <alignment horizontal="center" vertical="center" wrapText="1"/>
    </xf>
    <xf numFmtId="0" fontId="4" fillId="0" borderId="28" xfId="0" applyFont="1" applyBorder="1" applyAlignment="1">
      <alignment horizontal="center" vertical="center"/>
    </xf>
    <xf numFmtId="1" fontId="4" fillId="0" borderId="29" xfId="0" applyNumberFormat="1" applyFont="1" applyBorder="1" applyAlignment="1">
      <alignment horizontal="center" vertical="center"/>
    </xf>
    <xf numFmtId="0" fontId="4" fillId="0" borderId="29" xfId="0" applyFont="1" applyBorder="1" applyAlignment="1">
      <alignment horizontal="center" vertical="center"/>
    </xf>
    <xf numFmtId="49" fontId="4" fillId="0" borderId="29" xfId="0" applyNumberFormat="1" applyFont="1" applyBorder="1" applyAlignment="1">
      <alignment horizontal="center" vertical="center"/>
    </xf>
    <xf numFmtId="0" fontId="4" fillId="0" borderId="3" xfId="0" applyFont="1" applyBorder="1" applyAlignment="1">
      <alignment horizontal="center" vertical="center"/>
    </xf>
    <xf numFmtId="0" fontId="4" fillId="0" borderId="29" xfId="0" applyFont="1" applyBorder="1" applyAlignment="1">
      <alignment horizontal="left" vertical="center"/>
    </xf>
    <xf numFmtId="0" fontId="4" fillId="0" borderId="3" xfId="0" applyFont="1" applyBorder="1" applyAlignment="1">
      <alignment horizontal="left" vertical="center"/>
    </xf>
    <xf numFmtId="49" fontId="4" fillId="0" borderId="3" xfId="0" applyNumberFormat="1" applyFont="1" applyBorder="1" applyAlignment="1">
      <alignment horizontal="center" vertical="center"/>
    </xf>
    <xf numFmtId="1" fontId="4" fillId="0" borderId="3" xfId="0" applyNumberFormat="1" applyFont="1" applyBorder="1" applyAlignment="1">
      <alignment horizontal="center" vertical="center"/>
    </xf>
    <xf numFmtId="0" fontId="4" fillId="8" borderId="4" xfId="0" applyFont="1" applyFill="1" applyBorder="1" applyAlignment="1">
      <alignment horizontal="center" vertical="center" wrapText="1"/>
    </xf>
    <xf numFmtId="0" fontId="4" fillId="8" borderId="4" xfId="0" applyFont="1" applyFill="1" applyBorder="1" applyAlignment="1">
      <alignment horizontal="left" vertical="center" wrapText="1"/>
    </xf>
    <xf numFmtId="0" fontId="4" fillId="8" borderId="4" xfId="0" applyFont="1" applyFill="1" applyBorder="1" applyAlignment="1">
      <alignment horizontal="center" vertical="center"/>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8" borderId="4" xfId="0" applyFont="1" applyFill="1" applyBorder="1" applyAlignment="1">
      <alignment horizontal="left" vertical="center"/>
    </xf>
    <xf numFmtId="49" fontId="4" fillId="8" borderId="4" xfId="0" applyNumberFormat="1" applyFont="1" applyFill="1" applyBorder="1" applyAlignment="1">
      <alignment horizontal="center" vertical="center"/>
    </xf>
    <xf numFmtId="0" fontId="4" fillId="0" borderId="4" xfId="0" applyFont="1" applyBorder="1" applyAlignment="1">
      <alignment horizontal="left" vertical="center"/>
    </xf>
    <xf numFmtId="49" fontId="4" fillId="0" borderId="4" xfId="0" applyNumberFormat="1" applyFont="1" applyBorder="1" applyAlignment="1">
      <alignment horizontal="center" vertical="center"/>
    </xf>
    <xf numFmtId="1" fontId="4" fillId="0" borderId="4" xfId="0" applyNumberFormat="1" applyFont="1" applyBorder="1" applyAlignment="1">
      <alignment horizontal="center" vertical="center"/>
    </xf>
    <xf numFmtId="3" fontId="23" fillId="7" borderId="4" xfId="0" applyNumberFormat="1" applyFont="1" applyFill="1" applyBorder="1" applyAlignment="1">
      <alignment horizontal="center" vertical="center" wrapText="1"/>
    </xf>
    <xf numFmtId="3" fontId="4" fillId="8" borderId="4" xfId="0" applyNumberFormat="1" applyFont="1" applyFill="1" applyBorder="1" applyAlignment="1">
      <alignment horizontal="center" vertical="center"/>
    </xf>
    <xf numFmtId="3" fontId="4" fillId="0" borderId="4" xfId="0" applyNumberFormat="1" applyFont="1" applyBorder="1" applyAlignment="1">
      <alignment horizontal="center" vertical="center"/>
    </xf>
    <xf numFmtId="3" fontId="4" fillId="0" borderId="3" xfId="0" applyNumberFormat="1" applyFont="1" applyBorder="1" applyAlignment="1">
      <alignment horizontal="center" vertical="center"/>
    </xf>
    <xf numFmtId="3" fontId="4" fillId="0" borderId="29" xfId="0" applyNumberFormat="1" applyFont="1" applyBorder="1" applyAlignment="1">
      <alignment horizontal="center" vertical="center"/>
    </xf>
    <xf numFmtId="2" fontId="23" fillId="7" borderId="4" xfId="0" applyNumberFormat="1" applyFont="1" applyFill="1" applyBorder="1" applyAlignment="1">
      <alignment horizontal="center" vertical="center" wrapText="1"/>
    </xf>
    <xf numFmtId="2" fontId="4" fillId="8" borderId="4" xfId="0" applyNumberFormat="1" applyFont="1" applyFill="1" applyBorder="1" applyAlignment="1">
      <alignment horizontal="center" vertical="center"/>
    </xf>
    <xf numFmtId="2" fontId="4" fillId="0" borderId="4" xfId="0" applyNumberFormat="1" applyFont="1" applyBorder="1" applyAlignment="1">
      <alignment horizontal="center" vertical="center"/>
    </xf>
    <xf numFmtId="2" fontId="4" fillId="0" borderId="3" xfId="0" applyNumberFormat="1" applyFont="1" applyBorder="1" applyAlignment="1">
      <alignment horizontal="center" vertical="center"/>
    </xf>
    <xf numFmtId="2" fontId="4" fillId="0" borderId="29" xfId="0" applyNumberFormat="1" applyFont="1" applyBorder="1" applyAlignment="1">
      <alignment horizontal="center" vertical="center"/>
    </xf>
    <xf numFmtId="1" fontId="23" fillId="7" borderId="4" xfId="0" applyNumberFormat="1" applyFont="1" applyFill="1" applyBorder="1" applyAlignment="1">
      <alignment horizontal="center" vertical="center" wrapText="1"/>
    </xf>
    <xf numFmtId="1" fontId="4" fillId="8" borderId="4" xfId="0" applyNumberFormat="1" applyFont="1" applyFill="1" applyBorder="1" applyAlignment="1">
      <alignment horizontal="center" vertical="center"/>
    </xf>
    <xf numFmtId="164" fontId="4" fillId="8" borderId="4" xfId="0" applyNumberFormat="1" applyFont="1" applyFill="1" applyBorder="1" applyAlignment="1">
      <alignment horizontal="center" vertical="center"/>
    </xf>
    <xf numFmtId="164" fontId="4" fillId="0" borderId="4" xfId="0" applyNumberFormat="1" applyFont="1" applyBorder="1" applyAlignment="1">
      <alignment horizontal="center" vertical="center"/>
    </xf>
    <xf numFmtId="164" fontId="4" fillId="0" borderId="3" xfId="0" applyNumberFormat="1" applyFont="1" applyBorder="1" applyAlignment="1">
      <alignment horizontal="center" vertical="center"/>
    </xf>
    <xf numFmtId="164" fontId="4" fillId="0" borderId="29" xfId="0" applyNumberFormat="1" applyFont="1" applyBorder="1" applyAlignment="1">
      <alignment horizontal="center" vertical="center"/>
    </xf>
    <xf numFmtId="3" fontId="23" fillId="7" borderId="19" xfId="0" applyNumberFormat="1" applyFont="1" applyFill="1" applyBorder="1" applyAlignment="1">
      <alignment horizontal="center" vertical="center" wrapText="1"/>
    </xf>
    <xf numFmtId="3" fontId="4" fillId="8" borderId="19" xfId="0" applyNumberFormat="1" applyFont="1" applyFill="1" applyBorder="1" applyAlignment="1">
      <alignment horizontal="center" vertical="center"/>
    </xf>
    <xf numFmtId="3" fontId="4" fillId="0" borderId="19" xfId="0" applyNumberFormat="1" applyFont="1" applyBorder="1" applyAlignment="1">
      <alignment horizontal="center" vertical="center"/>
    </xf>
    <xf numFmtId="3" fontId="4" fillId="0" borderId="17" xfId="0" applyNumberFormat="1" applyFont="1" applyBorder="1" applyAlignment="1">
      <alignment horizontal="center" vertical="center"/>
    </xf>
    <xf numFmtId="3" fontId="4" fillId="0" borderId="30" xfId="0" applyNumberFormat="1" applyFont="1" applyBorder="1" applyAlignment="1">
      <alignment horizontal="center" vertical="center"/>
    </xf>
    <xf numFmtId="0" fontId="4" fillId="0" borderId="0" xfId="0" applyFont="1" applyAlignment="1">
      <alignment horizontal="center" vertical="center" wrapText="1"/>
    </xf>
    <xf numFmtId="2" fontId="4" fillId="0" borderId="0" xfId="0" applyNumberFormat="1" applyFont="1" applyAlignment="1">
      <alignment horizontal="center" vertical="center"/>
    </xf>
    <xf numFmtId="3" fontId="4" fillId="0" borderId="0" xfId="0" applyNumberFormat="1" applyFont="1" applyAlignment="1">
      <alignment horizontal="center" vertical="center"/>
    </xf>
    <xf numFmtId="1" fontId="4" fillId="0" borderId="0" xfId="0" applyNumberFormat="1" applyFont="1" applyAlignment="1">
      <alignment horizontal="center" vertical="center"/>
    </xf>
    <xf numFmtId="164" fontId="4" fillId="0" borderId="0" xfId="0" applyNumberFormat="1" applyFont="1" applyAlignment="1">
      <alignment horizontal="center" vertical="center"/>
    </xf>
    <xf numFmtId="49" fontId="4" fillId="0" borderId="0" xfId="0" applyNumberFormat="1" applyFont="1" applyAlignment="1">
      <alignment horizontal="center" vertical="center"/>
    </xf>
    <xf numFmtId="3" fontId="4" fillId="8" borderId="4" xfId="0" applyNumberFormat="1" applyFont="1" applyFill="1" applyBorder="1" applyAlignment="1">
      <alignment horizontal="right" vertical="center"/>
    </xf>
    <xf numFmtId="3" fontId="4" fillId="0" borderId="4" xfId="0" applyNumberFormat="1" applyFont="1" applyBorder="1" applyAlignment="1">
      <alignment horizontal="right" vertical="center"/>
    </xf>
    <xf numFmtId="3" fontId="4" fillId="0" borderId="3" xfId="0" applyNumberFormat="1" applyFont="1" applyBorder="1" applyAlignment="1">
      <alignment horizontal="right" vertical="center"/>
    </xf>
    <xf numFmtId="3" fontId="4" fillId="0" borderId="29" xfId="0" applyNumberFormat="1" applyFont="1" applyBorder="1" applyAlignment="1">
      <alignment horizontal="right" vertical="center"/>
    </xf>
    <xf numFmtId="3" fontId="4" fillId="0" borderId="0" xfId="0" applyNumberFormat="1" applyFont="1" applyAlignment="1">
      <alignment horizontal="right" vertical="center"/>
    </xf>
    <xf numFmtId="1" fontId="4" fillId="17" borderId="4" xfId="0" applyNumberFormat="1" applyFont="1" applyFill="1" applyBorder="1" applyAlignment="1">
      <alignment horizontal="center" vertical="center"/>
    </xf>
    <xf numFmtId="2" fontId="4" fillId="17" borderId="4" xfId="0" applyNumberFormat="1" applyFont="1" applyFill="1" applyBorder="1" applyAlignment="1">
      <alignment horizontal="center" vertical="center"/>
    </xf>
    <xf numFmtId="164" fontId="4" fillId="17" borderId="4" xfId="0" applyNumberFormat="1" applyFont="1" applyFill="1" applyBorder="1" applyAlignment="1">
      <alignment horizontal="center" vertical="center"/>
    </xf>
    <xf numFmtId="3" fontId="4" fillId="17" borderId="4" xfId="0" applyNumberFormat="1" applyFont="1" applyFill="1" applyBorder="1" applyAlignment="1">
      <alignment horizontal="center" vertical="center"/>
    </xf>
    <xf numFmtId="3" fontId="4" fillId="16" borderId="4" xfId="0" applyNumberFormat="1" applyFont="1" applyFill="1" applyBorder="1" applyAlignment="1">
      <alignment horizontal="center" vertical="center"/>
    </xf>
    <xf numFmtId="3" fontId="4" fillId="17" borderId="4" xfId="0" applyNumberFormat="1" applyFont="1" applyFill="1" applyBorder="1" applyAlignment="1">
      <alignment horizontal="right" vertical="center"/>
    </xf>
    <xf numFmtId="3" fontId="4" fillId="16" borderId="4" xfId="0" applyNumberFormat="1" applyFont="1" applyFill="1" applyBorder="1" applyAlignment="1">
      <alignment horizontal="right" vertical="center"/>
    </xf>
    <xf numFmtId="3" fontId="4" fillId="16" borderId="3" xfId="0" applyNumberFormat="1" applyFont="1" applyFill="1" applyBorder="1" applyAlignment="1">
      <alignment horizontal="right" vertical="center"/>
    </xf>
    <xf numFmtId="3" fontId="8" fillId="17" borderId="4" xfId="0" applyNumberFormat="1" applyFont="1" applyFill="1" applyBorder="1" applyAlignment="1">
      <alignment horizontal="center" vertical="center"/>
    </xf>
    <xf numFmtId="2" fontId="4" fillId="16" borderId="4" xfId="0" applyNumberFormat="1" applyFont="1" applyFill="1" applyBorder="1" applyAlignment="1">
      <alignment horizontal="center" vertical="center"/>
    </xf>
    <xf numFmtId="1" fontId="4" fillId="16" borderId="4" xfId="0" applyNumberFormat="1" applyFont="1" applyFill="1" applyBorder="1" applyAlignment="1">
      <alignment horizontal="center" vertical="center"/>
    </xf>
    <xf numFmtId="0" fontId="4" fillId="13" borderId="12" xfId="0" applyFont="1" applyFill="1" applyBorder="1" applyAlignment="1">
      <alignment horizontal="center" vertical="center" wrapText="1"/>
    </xf>
    <xf numFmtId="0" fontId="28" fillId="13" borderId="11" xfId="0" applyFont="1" applyFill="1" applyBorder="1" applyAlignment="1">
      <alignment horizontal="center" vertical="center" wrapText="1"/>
    </xf>
    <xf numFmtId="3" fontId="28" fillId="0" borderId="11" xfId="1" applyNumberFormat="1" applyFont="1" applyBorder="1" applyAlignment="1">
      <alignment horizontal="center" vertical="center"/>
    </xf>
    <xf numFmtId="3" fontId="22" fillId="0" borderId="11" xfId="0" applyNumberFormat="1" applyFont="1" applyBorder="1" applyAlignment="1">
      <alignment horizontal="center" vertical="center"/>
    </xf>
    <xf numFmtId="0" fontId="4" fillId="16" borderId="11" xfId="0" applyFont="1" applyFill="1" applyBorder="1" applyAlignment="1">
      <alignment horizontal="center" vertical="center" wrapText="1"/>
    </xf>
    <xf numFmtId="2" fontId="4" fillId="13" borderId="11" xfId="0" applyNumberFormat="1" applyFont="1" applyFill="1" applyBorder="1" applyAlignment="1">
      <alignment horizontal="center" vertical="center" wrapText="1"/>
    </xf>
    <xf numFmtId="3" fontId="4" fillId="0" borderId="11" xfId="2" applyNumberFormat="1" applyFont="1" applyBorder="1" applyAlignment="1">
      <alignment horizontal="center" vertical="center"/>
    </xf>
    <xf numFmtId="0" fontId="4" fillId="16" borderId="11" xfId="1" applyFont="1" applyFill="1" applyBorder="1" applyAlignment="1">
      <alignment horizontal="center" vertical="center"/>
    </xf>
    <xf numFmtId="0" fontId="4" fillId="13" borderId="13" xfId="0" applyFont="1" applyFill="1" applyBorder="1" applyAlignment="1">
      <alignment horizontal="center" vertical="center" wrapText="1"/>
    </xf>
    <xf numFmtId="2" fontId="4" fillId="13" borderId="12" xfId="0" applyNumberFormat="1" applyFont="1" applyFill="1" applyBorder="1" applyAlignment="1">
      <alignment horizontal="center" vertical="center" wrapText="1"/>
    </xf>
    <xf numFmtId="3" fontId="4" fillId="13" borderId="13" xfId="0" applyNumberFormat="1" applyFont="1" applyFill="1" applyBorder="1" applyAlignment="1">
      <alignment horizontal="center" vertical="center" wrapText="1"/>
    </xf>
    <xf numFmtId="0" fontId="4" fillId="16" borderId="13" xfId="0" applyFont="1" applyFill="1" applyBorder="1" applyAlignment="1">
      <alignment horizontal="center" vertical="center" wrapText="1"/>
    </xf>
    <xf numFmtId="0" fontId="22" fillId="12" borderId="11" xfId="0" applyFont="1" applyFill="1" applyBorder="1" applyAlignment="1">
      <alignment horizontal="left" vertical="center" wrapText="1"/>
    </xf>
    <xf numFmtId="0" fontId="4" fillId="13" borderId="11" xfId="0" applyFont="1" applyFill="1" applyBorder="1" applyAlignment="1">
      <alignment horizontal="left" vertical="center" wrapText="1"/>
    </xf>
    <xf numFmtId="0" fontId="4" fillId="0" borderId="11" xfId="0" applyFont="1" applyBorder="1" applyAlignment="1">
      <alignment horizontal="left" vertical="center"/>
    </xf>
    <xf numFmtId="0" fontId="0" fillId="0" borderId="0" xfId="0" applyAlignment="1">
      <alignment horizontal="left" vertical="center"/>
    </xf>
    <xf numFmtId="164" fontId="4" fillId="0" borderId="0" xfId="0" applyNumberFormat="1" applyFont="1"/>
    <xf numFmtId="1" fontId="4" fillId="8" borderId="4" xfId="0" applyNumberFormat="1" applyFont="1" applyFill="1" applyBorder="1" applyAlignment="1">
      <alignment horizontal="center" vertical="center" wrapText="1"/>
    </xf>
    <xf numFmtId="1" fontId="4" fillId="0" borderId="4" xfId="0" applyNumberFormat="1" applyFont="1" applyBorder="1" applyAlignment="1">
      <alignment horizontal="center" vertical="center" wrapText="1"/>
    </xf>
    <xf numFmtId="3" fontId="23" fillId="16" borderId="4" xfId="0" applyNumberFormat="1" applyFont="1" applyFill="1" applyBorder="1" applyAlignment="1">
      <alignment horizontal="center" vertical="center" wrapText="1"/>
    </xf>
    <xf numFmtId="1" fontId="23" fillId="16" borderId="4" xfId="0" applyNumberFormat="1" applyFont="1" applyFill="1" applyBorder="1" applyAlignment="1">
      <alignment horizontal="center" vertical="center" wrapText="1"/>
    </xf>
    <xf numFmtId="164" fontId="23" fillId="16" borderId="4" xfId="0" applyNumberFormat="1" applyFont="1" applyFill="1" applyBorder="1" applyAlignment="1">
      <alignment horizontal="center" vertical="center" wrapText="1"/>
    </xf>
    <xf numFmtId="1" fontId="4" fillId="8" borderId="18" xfId="0" applyNumberFormat="1" applyFont="1" applyFill="1" applyBorder="1" applyAlignment="1">
      <alignment horizontal="center" vertical="center" wrapText="1"/>
    </xf>
    <xf numFmtId="1" fontId="4" fillId="0" borderId="18" xfId="0" applyNumberFormat="1" applyFont="1" applyBorder="1" applyAlignment="1">
      <alignment horizontal="center" vertical="center" wrapText="1"/>
    </xf>
    <xf numFmtId="1" fontId="4" fillId="8" borderId="18" xfId="0" applyNumberFormat="1" applyFont="1" applyFill="1" applyBorder="1" applyAlignment="1">
      <alignment horizontal="center" vertical="center"/>
    </xf>
    <xf numFmtId="1" fontId="4" fillId="0" borderId="18" xfId="0" applyNumberFormat="1" applyFont="1" applyBorder="1" applyAlignment="1">
      <alignment horizontal="center" vertical="center"/>
    </xf>
    <xf numFmtId="1" fontId="4" fillId="0" borderId="14" xfId="0" applyNumberFormat="1" applyFont="1" applyBorder="1" applyAlignment="1">
      <alignment horizontal="center" vertical="center"/>
    </xf>
    <xf numFmtId="2" fontId="36" fillId="19" borderId="4" xfId="0" applyNumberFormat="1" applyFont="1" applyFill="1" applyBorder="1" applyAlignment="1">
      <alignment horizontal="center" vertical="center" wrapText="1"/>
    </xf>
    <xf numFmtId="2" fontId="4" fillId="0" borderId="0" xfId="0" applyNumberFormat="1" applyFont="1" applyAlignment="1">
      <alignment horizontal="center" vertical="center" wrapText="1"/>
    </xf>
    <xf numFmtId="2" fontId="4" fillId="0" borderId="0" xfId="0" applyNumberFormat="1" applyFont="1"/>
    <xf numFmtId="2" fontId="0" fillId="0" borderId="0" xfId="0" applyNumberFormat="1"/>
    <xf numFmtId="165" fontId="4" fillId="8" borderId="4" xfId="0" applyNumberFormat="1" applyFont="1" applyFill="1" applyBorder="1" applyAlignment="1">
      <alignment horizontal="center" vertical="center"/>
    </xf>
    <xf numFmtId="165" fontId="4" fillId="0" borderId="4" xfId="0" applyNumberFormat="1" applyFont="1" applyBorder="1" applyAlignment="1">
      <alignment horizontal="center" vertical="center"/>
    </xf>
  </cellXfs>
  <cellStyles count="3">
    <cellStyle name="Normal" xfId="0" builtinId="0"/>
    <cellStyle name="Normal 2" xfId="1" xr:uid="{00000000-0005-0000-0000-000001000000}"/>
    <cellStyle name="Percent" xfId="2" builtinId="5"/>
  </cellStyles>
  <dxfs count="27">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b val="0"/>
        <i val="0"/>
        <strike val="0"/>
        <condense val="0"/>
        <extend val="0"/>
        <outline val="0"/>
        <shadow val="0"/>
        <u val="none"/>
        <vertAlign val="baseline"/>
        <sz val="11"/>
        <color auto="1"/>
        <name val="Arial"/>
        <scheme val="none"/>
      </font>
    </dxf>
    <dxf>
      <font>
        <strike val="0"/>
        <outline val="0"/>
        <shadow val="0"/>
        <u val="none"/>
        <vertAlign val="baseline"/>
        <color auto="1"/>
      </font>
    </dxf>
    <dxf>
      <font>
        <strike val="0"/>
        <outline val="0"/>
        <shadow val="0"/>
        <u val="none"/>
        <vertAlign val="baseline"/>
        <color auto="1"/>
      </font>
      <alignment horizontal="general" vertical="bottom" textRotation="0" wrapText="1" indent="0" justifyLastLine="0" shrinkToFit="0" readingOrder="0"/>
    </dxf>
    <dxf>
      <font>
        <b val="0"/>
        <i val="0"/>
        <strike val="0"/>
        <condense val="0"/>
        <extend val="0"/>
        <outline val="0"/>
        <shadow val="0"/>
        <u val="none"/>
        <vertAlign val="baseline"/>
        <sz val="11"/>
        <color rgb="FF92D050"/>
        <name val="Arial"/>
        <scheme val="none"/>
      </font>
      <alignment horizontal="general" vertical="bottom" textRotation="0" wrapText="1" indent="0" justifyLastLine="0" shrinkToFit="0" readingOrder="0"/>
    </dxf>
    <dxf>
      <font>
        <strike val="0"/>
        <outline val="0"/>
        <shadow val="0"/>
        <u val="none"/>
        <vertAlign val="baseline"/>
        <color auto="1"/>
      </font>
      <alignment horizontal="general" vertical="bottom" textRotation="0" wrapText="1" indent="0" justifyLastLine="0" shrinkToFit="0" readingOrder="0"/>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AUMOVSKA Lidija" refreshedDate="45623.701426504631" createdVersion="8" refreshedVersion="8" minRefreshableVersion="3" recordCount="1379" xr:uid="{00000000-000A-0000-FFFF-FFFF00000000}">
  <cacheSource type="worksheet">
    <worksheetSource ref="A1:R1380" sheet="Dashbaord 5 Details"/>
  </cacheSource>
  <cacheFields count="18">
    <cacheField name="Entity" numFmtId="0">
      <sharedItems/>
    </cacheField>
    <cacheField name="Court ID" numFmtId="0">
      <sharedItems containsSemiMixedTypes="0" containsString="0" containsNumber="1" containsInteger="1" minValue="1" maxValue="179"/>
    </cacheField>
    <cacheField name="Court" numFmtId="0">
      <sharedItems/>
    </cacheField>
    <cacheField name="Year" numFmtId="0">
      <sharedItems containsSemiMixedTypes="0" containsString="0" containsNumber="1" containsInteger="1" minValue="2021" maxValue="2023"/>
    </cacheField>
    <cacheField name="The Type of the Cases (Bh)" numFmtId="0">
      <sharedItems count="9">
        <s v="IZVRŠENJA"/>
        <s v="KRIVIČNI"/>
        <s v="PARNIČNO"/>
        <s v="PRIVREDNO"/>
        <s v="UPRAVNO"/>
        <s v="VANPARNIČNO"/>
        <s v="PREKRŠAJNO"/>
        <s v="ZEMLJIŠNO - KNJIŽNO"/>
        <s v="ZEMLJIŠNO-KNJIŽNO" u="1"/>
      </sharedItems>
    </cacheField>
    <cacheField name="The Type of the Cases (Bhc)" numFmtId="0">
      <sharedItems/>
    </cacheField>
    <cacheField name="The Type of the Cases (English)" numFmtId="0">
      <sharedItems/>
    </cacheField>
    <cacheField name="Details 5 - Incoming Cases" numFmtId="3">
      <sharedItems containsString="0" containsBlank="1" containsNumber="1" containsInteger="1" minValue="0" maxValue="17995"/>
    </cacheField>
    <cacheField name="Details 5 - Resolved Cases" numFmtId="3">
      <sharedItems containsString="0" containsBlank="1" containsNumber="1" containsInteger="1" minValue="0" maxValue="14893"/>
    </cacheField>
    <cacheField name="Details 5 - Clearance Rate (DO NOT USE)" numFmtId="9">
      <sharedItems containsBlank="1" containsMixedTypes="1" containsNumber="1" minValue="0" maxValue="3.3243243243243201"/>
    </cacheField>
    <cacheField name=" Details 5 - Pending Cases 31 Dec" numFmtId="3">
      <sharedItems containsString="0" containsBlank="1" containsNumber="1" containsInteger="1" minValue="0" maxValue="17607"/>
    </cacheField>
    <cacheField name="Details 5 - Disposition Time (DO NOT USE)" numFmtId="3">
      <sharedItems containsBlank="1" containsMixedTypes="1" containsNumber="1" minValue="0" maxValue="1926.2716763005801"/>
    </cacheField>
    <cacheField name="Details 5 - Resolved Cases - Duration" numFmtId="3">
      <sharedItems containsString="0" containsBlank="1" containsNumber="1" minValue="2.2162921348314599" maxValue="1634.89589041096"/>
    </cacheField>
    <cacheField name="Details 5 - Pending Cases - Duration" numFmtId="3">
      <sharedItems containsString="0" containsBlank="1" containsNumber="1" minValue="1" maxValue="3840.25"/>
    </cacheField>
    <cacheField name="Details 5 - Ratio Between Duration Resolved/Pending Cases (DO NOT USE)" numFmtId="0">
      <sharedItems containsBlank="1" containsMixedTypes="1" containsNumber="1" minValue="0" maxValue="43.972375690607699"/>
    </cacheField>
    <cacheField name="Details 5 - Plan" numFmtId="3">
      <sharedItems containsString="0" containsBlank="1" containsNumber="1" containsInteger="1" minValue="0" maxValue="11015"/>
    </cacheField>
    <cacheField name="Details 5 - Resolved from Plans" numFmtId="3">
      <sharedItems containsString="0" containsBlank="1" containsNumber="1" containsInteger="1" minValue="0" maxValue="9347"/>
    </cacheField>
    <cacheField name="Details 5 - Realisation of the Plans - Percentage (DO NOT USE)" numFmtId="9">
      <sharedItems containsBlank="1" containsMixedTypes="1" containsNumber="1" minValue="0" maxValue="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79">
  <r>
    <s v="BOSNA I HERCEGOVINA"/>
    <n v="114"/>
    <s v="SUD BOSNE I HERCEGOVINE"/>
    <n v="2023"/>
    <x v="0"/>
    <s v="IZVRŠENJA"/>
    <s v="ENFORCEMENT"/>
    <n v="411"/>
    <n v="392"/>
    <n v="0.95377128953771284"/>
    <n v="411"/>
    <n v="0.95377128953771284"/>
    <n v="382.51530612244898"/>
    <n v="741.33576642335765"/>
    <n v="0.51598118348980937"/>
    <n v="96"/>
    <n v="96"/>
    <n v="1"/>
  </r>
  <r>
    <s v="BOSNA I HERCEGOVINA"/>
    <n v="114"/>
    <s v="SUD BOSNE I HERCEGOVINE"/>
    <n v="2023"/>
    <x v="1"/>
    <s v="KRIVIČNI"/>
    <s v="CRIMINAL"/>
    <n v="3594"/>
    <n v="3563"/>
    <n v="0.99137451307735114"/>
    <n v="420"/>
    <n v="8.4833333333333325"/>
    <n v="37.005893909626721"/>
    <n v="895.69047619047615"/>
    <n v="4.131549334656217E-2"/>
    <n v="154"/>
    <n v="146"/>
    <n v="0.94805194805194803"/>
  </r>
  <r>
    <s v="BOSNA I HERCEGOVINA"/>
    <n v="114"/>
    <s v="SUD BOSNE I HERCEGOVINE"/>
    <n v="2023"/>
    <x v="2"/>
    <s v="PARNIČNO"/>
    <s v="CIVIL CASES"/>
    <n v="570"/>
    <n v="575"/>
    <n v="1.0087719298245614"/>
    <n v="313"/>
    <n v="1.8370607028753994"/>
    <n v="237.76347826086956"/>
    <n v="255.3929712460064"/>
    <n v="0.93097111130691501"/>
    <n v="202"/>
    <n v="187"/>
    <n v="0.92574257425742579"/>
  </r>
  <r>
    <s v="BOSNA I HERCEGOVINA"/>
    <n v="114"/>
    <s v="SUD BOSNE I HERCEGOVINE"/>
    <n v="2023"/>
    <x v="3"/>
    <s v="PRIVREDNO"/>
    <s v="COMMERCIAL"/>
    <n v="2"/>
    <n v="3"/>
    <n v="1.5"/>
    <m/>
    <e v="#DIV/0!"/>
    <n v="315.33333333333331"/>
    <m/>
    <e v="#DIV/0!"/>
    <n v="1"/>
    <n v="1"/>
    <n v="1"/>
  </r>
  <r>
    <s v="BOSNA I HERCEGOVINA"/>
    <n v="114"/>
    <s v="SUD BOSNE I HERCEGOVINE"/>
    <n v="2023"/>
    <x v="4"/>
    <s v="UPRAVNO"/>
    <s v="ADMINISTRATIVE"/>
    <n v="1309"/>
    <n v="1460"/>
    <n v="1.1153552330022918"/>
    <n v="1302"/>
    <n v="1.1213517665130568"/>
    <n v="413.10958904109589"/>
    <n v="263.07603686635946"/>
    <n v="1.5703048972527751"/>
    <n v="940"/>
    <n v="940"/>
    <n v="1"/>
  </r>
  <r>
    <s v="BOSNA I HERCEGOVINA"/>
    <n v="114"/>
    <s v="SUD BOSNE I HERCEGOVINE"/>
    <n v="2023"/>
    <x v="5"/>
    <s v="VANPARNIČNO"/>
    <s v="NON - LITIGATION"/>
    <n v="7"/>
    <n v="6"/>
    <n v="0.8571428571428571"/>
    <n v="1"/>
    <n v="6"/>
    <n v="30.333333333333332"/>
    <n v="51"/>
    <n v="0.59477124183006536"/>
    <n v="1"/>
    <n v="1"/>
    <n v="1"/>
  </r>
  <r>
    <s v="BRČKO DISTRIKT BOSNE I HERCEGOVINE"/>
    <n v="115"/>
    <s v="APELACIONI SUD BRČKO DISTRIKTA BIH"/>
    <n v="2023"/>
    <x v="0"/>
    <s v="IZVRŠENJA"/>
    <s v="ENFORCEMENT"/>
    <n v="82"/>
    <n v="76"/>
    <n v="0.92682926829268297"/>
    <n v="20"/>
    <n v="3.8"/>
    <n v="58.092105263157897"/>
    <n v="109.75"/>
    <n v="0.52931303201055036"/>
    <n v="28"/>
    <n v="28"/>
    <n v="1"/>
  </r>
  <r>
    <s v="BRČKO DISTRIKT BOSNE I HERCEGOVINE"/>
    <n v="115"/>
    <s v="APELACIONI SUD BRČKO DISTRIKTA BIH"/>
    <n v="2023"/>
    <x v="1"/>
    <s v="KRIVIČNI"/>
    <s v="CRIMINAL"/>
    <n v="106"/>
    <n v="109"/>
    <n v="1.0283018867924529"/>
    <m/>
    <e v="#DIV/0!"/>
    <n v="29.568807339449542"/>
    <m/>
    <e v="#DIV/0!"/>
    <n v="20"/>
    <n v="20"/>
    <n v="1"/>
  </r>
  <r>
    <s v="BRČKO DISTRIKT BOSNE I HERCEGOVINE"/>
    <n v="115"/>
    <s v="APELACIONI SUD BRČKO DISTRIKTA BIH"/>
    <n v="2023"/>
    <x v="2"/>
    <s v="PARNIČNO"/>
    <s v="CIVIL CASES"/>
    <n v="303"/>
    <n v="304"/>
    <n v="1.0033003300330032"/>
    <n v="57"/>
    <n v="5.333333333333333"/>
    <n v="77.71052631578948"/>
    <n v="47.719298245614034"/>
    <n v="1.6284926470588237"/>
    <n v="181"/>
    <n v="180"/>
    <n v="0.99447513812154698"/>
  </r>
  <r>
    <s v="BRČKO DISTRIKT BOSNE I HERCEGOVINE"/>
    <n v="115"/>
    <s v="APELACIONI SUD BRČKO DISTRIKTA BIH"/>
    <n v="2023"/>
    <x v="6"/>
    <s v="PREKRŠAJNO"/>
    <s v="OFENSESS"/>
    <n v="27"/>
    <n v="27"/>
    <n v="1"/>
    <n v="1"/>
    <n v="27"/>
    <n v="29.62962962962963"/>
    <n v="4"/>
    <n v="7.4074074074074074"/>
    <n v="2"/>
    <n v="2"/>
    <n v="1"/>
  </r>
  <r>
    <s v="BRČKO DISTRIKT BOSNE I HERCEGOVINE"/>
    <n v="115"/>
    <s v="APELACIONI SUD BRČKO DISTRIKTA BIH"/>
    <n v="2023"/>
    <x v="3"/>
    <s v="PRIVREDNO"/>
    <s v="COMMERCIAL"/>
    <n v="58"/>
    <n v="52"/>
    <n v="0.89655172413793105"/>
    <n v="17"/>
    <n v="3.0588235294117645"/>
    <n v="75.057692307692307"/>
    <n v="61.470588235294116"/>
    <n v="1.2210342289289657"/>
    <n v="36"/>
    <n v="33"/>
    <n v="0.91666666666666663"/>
  </r>
  <r>
    <s v="BRČKO DISTRIKT BOSNE I HERCEGOVINE"/>
    <n v="115"/>
    <s v="APELACIONI SUD BRČKO DISTRIKTA BIH"/>
    <n v="2023"/>
    <x v="4"/>
    <s v="UPRAVNO"/>
    <s v="ADMINISTRATIVE"/>
    <n v="109"/>
    <n v="89"/>
    <n v="0.8165137614678899"/>
    <n v="35"/>
    <n v="2.5428571428571427"/>
    <n v="69.943820224719104"/>
    <n v="43.114285714285714"/>
    <n v="1.6222887394732728"/>
    <n v="41"/>
    <n v="40"/>
    <n v="0.97560975609756095"/>
  </r>
  <r>
    <s v="BRČKO DISTRIKT BOSNE I HERCEGOVINE"/>
    <n v="115"/>
    <s v="APELACIONI SUD BRČKO DISTRIKTA BIH"/>
    <n v="2023"/>
    <x v="5"/>
    <s v="VANPARNIČNO"/>
    <s v="NON - LITIGATION"/>
    <n v="21"/>
    <n v="22"/>
    <n v="1.0476190476190477"/>
    <n v="4"/>
    <n v="5.5"/>
    <n v="65.13636363636364"/>
    <n v="36.25"/>
    <n v="1.7968652037617556"/>
    <n v="10"/>
    <n v="10"/>
    <n v="1"/>
  </r>
  <r>
    <s v="BRČKO DISTRIKT BOSNE I HERCEGOVINE"/>
    <n v="115"/>
    <s v="APELACIONI SUD BRČKO DISTRIKTA BIH"/>
    <n v="2023"/>
    <x v="7"/>
    <s v="ZEMLJIŠNO - KNJIŽNO"/>
    <s v="LAND REGISTRY"/>
    <n v="37"/>
    <n v="35"/>
    <n v="0.94594594594594594"/>
    <n v="11"/>
    <n v="3.1818181818181817"/>
    <n v="45.457142857142856"/>
    <n v="36.545454545454547"/>
    <n v="1.2438521677327647"/>
    <n v="9"/>
    <n v="9"/>
    <n v="1"/>
  </r>
  <r>
    <s v="BRČKO DISTRIKT BOSNE I HERCEGOVINE"/>
    <n v="116"/>
    <s v="OSNOVNI SUD BRČKO DISTRIKTA BIH"/>
    <n v="2023"/>
    <x v="0"/>
    <s v="IZVRŠENJA"/>
    <s v="ENFORCEMENT"/>
    <n v="877"/>
    <n v="1069"/>
    <n v="1.2189281641961232"/>
    <n v="907"/>
    <n v="1.1786108048511577"/>
    <n v="461.69036482694105"/>
    <n v="484.35722160970232"/>
    <n v="0.95320219092133951"/>
    <n v="893"/>
    <n v="691"/>
    <n v="0.77379619260918253"/>
  </r>
  <r>
    <s v="BRČKO DISTRIKT BOSNE I HERCEGOVINE"/>
    <n v="116"/>
    <s v="OSNOVNI SUD BRČKO DISTRIKTA BIH"/>
    <n v="2023"/>
    <x v="1"/>
    <s v="KRIVIČNI"/>
    <s v="CRIMINAL"/>
    <n v="987"/>
    <n v="958"/>
    <n v="0.97061803444782169"/>
    <n v="289"/>
    <n v="3.3148788927335642"/>
    <n v="91.009394572025059"/>
    <n v="559.53979238754323"/>
    <n v="0.16265044204218274"/>
    <n v="175"/>
    <n v="147"/>
    <n v="0.84"/>
  </r>
  <r>
    <s v="BRČKO DISTRIKT BOSNE I HERCEGOVINE"/>
    <n v="116"/>
    <s v="OSNOVNI SUD BRČKO DISTRIKTA BIH"/>
    <n v="2023"/>
    <x v="2"/>
    <s v="PARNIČNO"/>
    <s v="CIVIL CASES"/>
    <n v="1141"/>
    <n v="1098"/>
    <n v="0.96231375985977208"/>
    <n v="878"/>
    <n v="1.2505694760820045"/>
    <n v="322.21857923497265"/>
    <n v="318.41913439635533"/>
    <n v="1.0119322126976449"/>
    <n v="805"/>
    <n v="612"/>
    <n v="0.76024844720496898"/>
  </r>
  <r>
    <s v="BRČKO DISTRIKT BOSNE I HERCEGOVINE"/>
    <n v="116"/>
    <s v="OSNOVNI SUD BRČKO DISTRIKTA BIH"/>
    <n v="2023"/>
    <x v="6"/>
    <s v="PREKRŠAJNO"/>
    <s v="OFENSESS"/>
    <n v="1621"/>
    <n v="1500"/>
    <n v="0.92535471930906843"/>
    <n v="477"/>
    <n v="3.1446540880503147"/>
    <n v="116.04666666666667"/>
    <n v="93.006289308176108"/>
    <n v="1.2477292399242628"/>
    <n v="358"/>
    <n v="354"/>
    <n v="0.98882681564245811"/>
  </r>
  <r>
    <s v="BRČKO DISTRIKT BOSNE I HERCEGOVINE"/>
    <n v="116"/>
    <s v="OSNOVNI SUD BRČKO DISTRIKTA BIH"/>
    <n v="2023"/>
    <x v="3"/>
    <s v="PRIVREDNO"/>
    <s v="COMMERCIAL"/>
    <n v="240"/>
    <n v="331"/>
    <n v="1.3791666666666667"/>
    <n v="184"/>
    <n v="1.798913043478261"/>
    <n v="376.25377643504532"/>
    <n v="408.68478260869563"/>
    <n v="0.92064542759180223"/>
    <n v="259"/>
    <n v="216"/>
    <n v="0.83397683397683398"/>
  </r>
  <r>
    <s v="BRČKO DISTRIKT BOSNE I HERCEGOVINE"/>
    <n v="116"/>
    <s v="OSNOVNI SUD BRČKO DISTRIKTA BIH"/>
    <n v="2023"/>
    <x v="4"/>
    <s v="UPRAVNO"/>
    <s v="ADMINISTRATIVE"/>
    <n v="118"/>
    <n v="139"/>
    <n v="1.1779661016949152"/>
    <n v="121"/>
    <n v="1.1487603305785123"/>
    <n v="388.49640287769785"/>
    <n v="273.30578512396693"/>
    <n v="1.4214715678319154"/>
    <n v="142"/>
    <n v="110"/>
    <n v="0.77464788732394363"/>
  </r>
  <r>
    <s v="BRČKO DISTRIKT BOSNE I HERCEGOVINE"/>
    <n v="116"/>
    <s v="OSNOVNI SUD BRČKO DISTRIKTA BIH"/>
    <n v="2023"/>
    <x v="5"/>
    <s v="VANPARNIČNO"/>
    <s v="NON - LITIGATION"/>
    <n v="1845"/>
    <n v="1935"/>
    <n v="1.0487804878048781"/>
    <n v="2009"/>
    <n v="0.96316575410652061"/>
    <n v="264.16124031007752"/>
    <n v="588.08407960199008"/>
    <n v="0.44918957930107445"/>
    <n v="271"/>
    <n v="204"/>
    <n v="0.75276752767527677"/>
  </r>
  <r>
    <s v="FEDERACIJA BOSNE I HERCEGOVINE"/>
    <n v="1"/>
    <s v="KANTONALNI SUD U BIHAĆU"/>
    <n v="2023"/>
    <x v="0"/>
    <s v="IZVRŠENJA"/>
    <s v="ENFORCEMENT"/>
    <n v="287"/>
    <n v="288"/>
    <n v="1.0034843205574913"/>
    <n v="30"/>
    <n v="9.6"/>
    <n v="41.618055555555557"/>
    <n v="29.233333333333334"/>
    <n v="1.4236507031546941"/>
    <n v="103"/>
    <n v="103"/>
    <n v="1"/>
  </r>
  <r>
    <s v="FEDERACIJA BOSNE I HERCEGOVINE"/>
    <n v="1"/>
    <s v="KANTONALNI SUD U BIHAĆU"/>
    <n v="2023"/>
    <x v="1"/>
    <s v="KRIVIČNI"/>
    <s v="CRIMINAL"/>
    <n v="713"/>
    <n v="679"/>
    <n v="0.95231416549789616"/>
    <n v="130"/>
    <n v="5.2230769230769232"/>
    <n v="61.845360824742265"/>
    <n v="666.87692307692305"/>
    <n v="9.2738792848599608E-2"/>
    <n v="136"/>
    <n v="132"/>
    <n v="0.97058823529411764"/>
  </r>
  <r>
    <s v="FEDERACIJA BOSNE I HERCEGOVINE"/>
    <n v="1"/>
    <s v="KANTONALNI SUD U BIHAĆU"/>
    <n v="2023"/>
    <x v="2"/>
    <s v="PARNIČNO"/>
    <s v="CIVIL CASES"/>
    <n v="775"/>
    <n v="798"/>
    <n v="1.0296774193548388"/>
    <n v="123"/>
    <n v="6.4878048780487809"/>
    <n v="55.749373433583962"/>
    <n v="41.235772357723576"/>
    <n v="1.3519662721472452"/>
    <n v="431"/>
    <n v="431"/>
    <n v="1"/>
  </r>
  <r>
    <s v="FEDERACIJA BOSNE I HERCEGOVINE"/>
    <n v="1"/>
    <s v="KANTONALNI SUD U BIHAĆU"/>
    <n v="2023"/>
    <x v="6"/>
    <s v="PREKRŠAJNO"/>
    <s v="OFENSESS"/>
    <n v="207"/>
    <n v="191"/>
    <n v="0.92270531400966183"/>
    <n v="28"/>
    <n v="6.8214285714285712"/>
    <n v="22.958115183246072"/>
    <n v="23.071428571428573"/>
    <n v="0.99508858379394738"/>
    <n v="42"/>
    <n v="42"/>
    <n v="1"/>
  </r>
  <r>
    <s v="FEDERACIJA BOSNE I HERCEGOVINE"/>
    <n v="1"/>
    <s v="KANTONALNI SUD U BIHAĆU"/>
    <n v="2023"/>
    <x v="3"/>
    <s v="PRIVREDNO"/>
    <s v="COMMERCIAL"/>
    <n v="148"/>
    <n v="139"/>
    <n v="0.93918918918918914"/>
    <n v="23"/>
    <n v="6.0434782608695654"/>
    <n v="53.769784172661872"/>
    <n v="24.956521739130434"/>
    <n v="2.1545383901937685"/>
    <n v="73"/>
    <n v="73"/>
    <n v="1"/>
  </r>
  <r>
    <s v="FEDERACIJA BOSNE I HERCEGOVINE"/>
    <n v="1"/>
    <s v="KANTONALNI SUD U BIHAĆU"/>
    <n v="2023"/>
    <x v="4"/>
    <s v="UPRAVNO"/>
    <s v="ADMINISTRATIVE"/>
    <n v="585"/>
    <n v="566"/>
    <n v="0.96752136752136753"/>
    <n v="197"/>
    <n v="2.8730964467005076"/>
    <n v="120.8886925795053"/>
    <n v="98.954314720812178"/>
    <n v="1.221661661955604"/>
    <n v="341"/>
    <n v="340"/>
    <n v="0.99706744868035191"/>
  </r>
  <r>
    <s v="FEDERACIJA BOSNE I HERCEGOVINE"/>
    <n v="1"/>
    <s v="KANTONALNI SUD U BIHAĆU"/>
    <n v="2023"/>
    <x v="5"/>
    <s v="VANPARNIČNO"/>
    <s v="NON - LITIGATION"/>
    <n v="369"/>
    <n v="352"/>
    <n v="0.95392953929539293"/>
    <n v="69"/>
    <n v="5.1014492753623184"/>
    <n v="61.997159090909093"/>
    <n v="135.75362318840581"/>
    <n v="0.45668879868396789"/>
    <n v="87"/>
    <n v="86"/>
    <n v="0.9885057471264368"/>
  </r>
  <r>
    <s v="FEDERACIJA BOSNE I HERCEGOVINE"/>
    <n v="1"/>
    <s v="KANTONALNI SUD U BIHAĆU"/>
    <n v="2023"/>
    <x v="7"/>
    <s v="ZEMLJIŠNO - KNJIŽNO"/>
    <s v="LAND REGISTRY"/>
    <n v="111"/>
    <n v="121"/>
    <n v="1.0900900900900901"/>
    <n v="9"/>
    <n v="13.444444444444445"/>
    <n v="61.768595041322314"/>
    <n v="41.111111111111114"/>
    <n v="1.5024793388429751"/>
    <n v="55"/>
    <n v="55"/>
    <n v="1"/>
  </r>
  <r>
    <s v="FEDERACIJA BOSNE I HERCEGOVINE"/>
    <n v="5"/>
    <s v="KANTONALNI SUD U GORAŽDU"/>
    <n v="2023"/>
    <x v="0"/>
    <s v="IZVRŠENJA"/>
    <s v="ENFORCEMENT"/>
    <n v="22"/>
    <n v="22"/>
    <n v="1"/>
    <m/>
    <e v="#DIV/0!"/>
    <n v="20.545454545454547"/>
    <m/>
    <e v="#DIV/0!"/>
    <n v="5"/>
    <n v="5"/>
    <n v="1"/>
  </r>
  <r>
    <s v="FEDERACIJA BOSNE I HERCEGOVINE"/>
    <n v="5"/>
    <s v="KANTONALNI SUD U GORAŽDU"/>
    <n v="2023"/>
    <x v="1"/>
    <s v="KRIVIČNI"/>
    <s v="CRIMINAL"/>
    <n v="40"/>
    <n v="41"/>
    <n v="1.0249999999999999"/>
    <m/>
    <e v="#DIV/0!"/>
    <n v="44.609756097560975"/>
    <m/>
    <e v="#DIV/0!"/>
    <n v="3"/>
    <n v="3"/>
    <n v="1"/>
  </r>
  <r>
    <s v="FEDERACIJA BOSNE I HERCEGOVINE"/>
    <n v="5"/>
    <s v="KANTONALNI SUD U GORAŽDU"/>
    <n v="2023"/>
    <x v="2"/>
    <s v="PARNIČNO"/>
    <s v="CIVIL CASES"/>
    <n v="91"/>
    <n v="91"/>
    <n v="1"/>
    <m/>
    <e v="#DIV/0!"/>
    <n v="29.978021978021978"/>
    <m/>
    <e v="#DIV/0!"/>
    <n v="23"/>
    <n v="23"/>
    <n v="1"/>
  </r>
  <r>
    <s v="FEDERACIJA BOSNE I HERCEGOVINE"/>
    <n v="5"/>
    <s v="KANTONALNI SUD U GORAŽDU"/>
    <n v="2023"/>
    <x v="6"/>
    <s v="PREKRŠAJNO"/>
    <s v="OFENSESS"/>
    <n v="13"/>
    <n v="12"/>
    <n v="0.92307692307692313"/>
    <n v="1"/>
    <n v="12"/>
    <n v="42.916666666666664"/>
    <n v="26"/>
    <n v="1.6506410256410255"/>
    <n v="4"/>
    <n v="4"/>
    <n v="1"/>
  </r>
  <r>
    <s v="FEDERACIJA BOSNE I HERCEGOVINE"/>
    <n v="5"/>
    <s v="KANTONALNI SUD U GORAŽDU"/>
    <n v="2023"/>
    <x v="3"/>
    <s v="PRIVREDNO"/>
    <s v="COMMERCIAL"/>
    <n v="9"/>
    <n v="9"/>
    <n v="1"/>
    <m/>
    <e v="#DIV/0!"/>
    <n v="16.888888888888889"/>
    <m/>
    <e v="#DIV/0!"/>
    <n v="2"/>
    <n v="2"/>
    <n v="1"/>
  </r>
  <r>
    <s v="FEDERACIJA BOSNE I HERCEGOVINE"/>
    <n v="5"/>
    <s v="KANTONALNI SUD U GORAŽDU"/>
    <n v="2023"/>
    <x v="4"/>
    <s v="UPRAVNO"/>
    <s v="ADMINISTRATIVE"/>
    <n v="20"/>
    <n v="21"/>
    <n v="1.05"/>
    <n v="1"/>
    <n v="21"/>
    <n v="55.523809523809526"/>
    <n v="33"/>
    <n v="1.6825396825396826"/>
    <m/>
    <m/>
    <m/>
  </r>
  <r>
    <s v="FEDERACIJA BOSNE I HERCEGOVINE"/>
    <n v="5"/>
    <s v="KANTONALNI SUD U GORAŽDU"/>
    <n v="2023"/>
    <x v="5"/>
    <s v="VANPARNIČNO"/>
    <s v="NON - LITIGATION"/>
    <n v="17"/>
    <n v="17"/>
    <n v="1"/>
    <m/>
    <e v="#DIV/0!"/>
    <n v="12.882352941176471"/>
    <m/>
    <e v="#DIV/0!"/>
    <n v="3"/>
    <n v="3"/>
    <n v="1"/>
  </r>
  <r>
    <s v="FEDERACIJA BOSNE I HERCEGOVINE"/>
    <n v="5"/>
    <s v="KANTONALNI SUD U GORAŽDU"/>
    <n v="2023"/>
    <x v="7"/>
    <s v="ZEMLJIŠNO - KNJIŽNO"/>
    <s v="LAND REGISTRY"/>
    <n v="7"/>
    <n v="7"/>
    <n v="1"/>
    <m/>
    <e v="#DIV/0!"/>
    <n v="21.571428571428573"/>
    <m/>
    <e v="#DIV/0!"/>
    <n v="1"/>
    <n v="1"/>
    <n v="1"/>
  </r>
  <r>
    <s v="FEDERACIJA BOSNE I HERCEGOVINE"/>
    <n v="10"/>
    <s v="KANTONALNI SUD U LIVNU"/>
    <n v="2023"/>
    <x v="0"/>
    <s v="IZVRŠENJA"/>
    <s v="ENFORCEMENT"/>
    <n v="127"/>
    <n v="194"/>
    <n v="1.5275590551181102"/>
    <n v="70"/>
    <n v="2.7714285714285714"/>
    <n v="281.76804123711338"/>
    <n v="175.5"/>
    <n v="1.6055159044849765"/>
    <n v="129"/>
    <n v="129"/>
    <n v="1"/>
  </r>
  <r>
    <s v="FEDERACIJA BOSNE I HERCEGOVINE"/>
    <n v="10"/>
    <s v="KANTONALNI SUD U LIVNU"/>
    <n v="2023"/>
    <x v="1"/>
    <s v="KRIVIČNI"/>
    <s v="CRIMINAL"/>
    <n v="277"/>
    <n v="235"/>
    <n v="0.84837545126353786"/>
    <n v="88"/>
    <n v="2.6704545454545454"/>
    <n v="69.897872340425536"/>
    <n v="716.09090909090912"/>
    <n v="9.7610333343237377E-2"/>
    <n v="22"/>
    <n v="22"/>
    <n v="1"/>
  </r>
  <r>
    <s v="FEDERACIJA BOSNE I HERCEGOVINE"/>
    <n v="10"/>
    <s v="KANTONALNI SUD U LIVNU"/>
    <n v="2023"/>
    <x v="2"/>
    <s v="PARNIČNO"/>
    <s v="CIVIL CASES"/>
    <n v="293"/>
    <n v="333"/>
    <n v="1.1365187713310581"/>
    <n v="198"/>
    <n v="1.6818181818181819"/>
    <n v="299.25825825825825"/>
    <n v="147.62626262626262"/>
    <n v="2.0271342844726354"/>
    <n v="259"/>
    <n v="259"/>
    <n v="1"/>
  </r>
  <r>
    <s v="FEDERACIJA BOSNE I HERCEGOVINE"/>
    <n v="10"/>
    <s v="KANTONALNI SUD U LIVNU"/>
    <n v="2023"/>
    <x v="6"/>
    <s v="PREKRŠAJNO"/>
    <s v="OFENSESS"/>
    <n v="24"/>
    <n v="27"/>
    <n v="1.125"/>
    <n v="45"/>
    <n v="0.6"/>
    <n v="574"/>
    <n v="350.13333333333333"/>
    <n v="1.6393754760091395"/>
    <n v="24"/>
    <n v="24"/>
    <n v="1"/>
  </r>
  <r>
    <s v="FEDERACIJA BOSNE I HERCEGOVINE"/>
    <n v="10"/>
    <s v="KANTONALNI SUD U LIVNU"/>
    <n v="2023"/>
    <x v="3"/>
    <s v="PRIVREDNO"/>
    <s v="COMMERCIAL"/>
    <n v="33"/>
    <n v="55"/>
    <n v="1.6666666666666667"/>
    <n v="20"/>
    <n v="2.75"/>
    <n v="305.25454545454545"/>
    <n v="198.45"/>
    <n v="1.5381937286699192"/>
    <n v="44"/>
    <n v="44"/>
    <n v="1"/>
  </r>
  <r>
    <s v="FEDERACIJA BOSNE I HERCEGOVINE"/>
    <n v="10"/>
    <s v="KANTONALNI SUD U LIVNU"/>
    <n v="2023"/>
    <x v="4"/>
    <s v="UPRAVNO"/>
    <s v="ADMINISTRATIVE"/>
    <n v="137"/>
    <n v="148"/>
    <n v="1.0802919708029197"/>
    <n v="87"/>
    <n v="1.7011494252873562"/>
    <n v="259.59459459459458"/>
    <n v="177.05747126436782"/>
    <n v="1.4661600707432958"/>
    <n v="95"/>
    <n v="95"/>
    <n v="1"/>
  </r>
  <r>
    <s v="FEDERACIJA BOSNE I HERCEGOVINE"/>
    <n v="10"/>
    <s v="KANTONALNI SUD U LIVNU"/>
    <n v="2023"/>
    <x v="5"/>
    <s v="VANPARNIČNO"/>
    <s v="NON - LITIGATION"/>
    <n v="48"/>
    <n v="48"/>
    <n v="1"/>
    <n v="15"/>
    <n v="3.2"/>
    <n v="144.22916666666666"/>
    <n v="188.66666666666666"/>
    <n v="0.7644655477031802"/>
    <n v="15"/>
    <n v="15"/>
    <n v="1"/>
  </r>
  <r>
    <s v="FEDERACIJA BOSNE I HERCEGOVINE"/>
    <n v="10"/>
    <s v="KANTONALNI SUD U LIVNU"/>
    <n v="2023"/>
    <x v="7"/>
    <s v="ZEMLJIŠNO - KNJIŽNO"/>
    <s v="LAND REGISTRY"/>
    <n v="18"/>
    <n v="29"/>
    <n v="1.6111111111111112"/>
    <n v="8"/>
    <n v="3.625"/>
    <n v="348.72413793103448"/>
    <n v="260.875"/>
    <n v="1.3367480131520248"/>
    <n v="23"/>
    <n v="23"/>
    <n v="1"/>
  </r>
  <r>
    <s v="FEDERACIJA BOSNE I HERCEGOVINE"/>
    <n v="7"/>
    <s v="KANTONALNI SUD U MOSTARU"/>
    <n v="2023"/>
    <x v="0"/>
    <s v="IZVRŠENJA"/>
    <s v="ENFORCEMENT"/>
    <n v="602"/>
    <n v="774"/>
    <n v="1.2857142857142858"/>
    <n v="404"/>
    <n v="1.9158415841584158"/>
    <n v="458.82170542635657"/>
    <n v="373.769801980198"/>
    <n v="1.2275515651493552"/>
    <n v="564"/>
    <n v="564"/>
    <n v="1"/>
  </r>
  <r>
    <s v="FEDERACIJA BOSNE I HERCEGOVINE"/>
    <n v="7"/>
    <s v="KANTONALNI SUD U MOSTARU"/>
    <n v="2023"/>
    <x v="1"/>
    <s v="KRIVIČNI"/>
    <s v="CRIMINAL"/>
    <n v="316"/>
    <n v="300"/>
    <n v="0.94936708860759489"/>
    <n v="73"/>
    <n v="4.1095890410958908"/>
    <n v="95.56"/>
    <n v="810.90410958904113"/>
    <n v="0.11784377322792081"/>
    <n v="18"/>
    <n v="16"/>
    <n v="0.88888888888888884"/>
  </r>
  <r>
    <s v="FEDERACIJA BOSNE I HERCEGOVINE"/>
    <n v="7"/>
    <s v="KANTONALNI SUD U MOSTARU"/>
    <n v="2023"/>
    <x v="2"/>
    <s v="PARNIČNO"/>
    <s v="CIVIL CASES"/>
    <n v="804"/>
    <n v="1611"/>
    <n v="2.0037313432835822"/>
    <n v="867"/>
    <n v="1.8581314878892734"/>
    <n v="713.68342644320296"/>
    <n v="331.83506343713958"/>
    <n v="2.1507173444870089"/>
    <n v="1326"/>
    <n v="1318"/>
    <n v="0.99396681749622928"/>
  </r>
  <r>
    <s v="FEDERACIJA BOSNE I HERCEGOVINE"/>
    <n v="7"/>
    <s v="KANTONALNI SUD U MOSTARU"/>
    <n v="2023"/>
    <x v="6"/>
    <s v="PREKRŠAJNO"/>
    <s v="OFENSESS"/>
    <n v="103"/>
    <n v="103"/>
    <n v="1"/>
    <n v="2"/>
    <n v="51.5"/>
    <n v="15.466019417475728"/>
    <n v="11"/>
    <n v="1.4060017652250663"/>
    <n v="2"/>
    <n v="2"/>
    <n v="1"/>
  </r>
  <r>
    <s v="FEDERACIJA BOSNE I HERCEGOVINE"/>
    <n v="7"/>
    <s v="KANTONALNI SUD U MOSTARU"/>
    <n v="2023"/>
    <x v="3"/>
    <s v="PRIVREDNO"/>
    <s v="COMMERCIAL"/>
    <n v="129"/>
    <n v="172"/>
    <n v="1.3333333333333333"/>
    <n v="139"/>
    <n v="1.2374100719424461"/>
    <n v="387.22093023255815"/>
    <n v="299.82733812949641"/>
    <n v="1.2914797317958917"/>
    <n v="142"/>
    <n v="142"/>
    <n v="1"/>
  </r>
  <r>
    <s v="FEDERACIJA BOSNE I HERCEGOVINE"/>
    <n v="7"/>
    <s v="KANTONALNI SUD U MOSTARU"/>
    <n v="2023"/>
    <x v="4"/>
    <s v="UPRAVNO"/>
    <s v="ADMINISTRATIVE"/>
    <n v="814"/>
    <n v="1112"/>
    <n v="1.3660933660933661"/>
    <n v="1887"/>
    <n v="0.58929517753047167"/>
    <n v="720.50989208633098"/>
    <n v="474.09216101694915"/>
    <n v="1.5197675712266674"/>
    <n v="911"/>
    <n v="896"/>
    <n v="0.98353457738748629"/>
  </r>
  <r>
    <s v="FEDERACIJA BOSNE I HERCEGOVINE"/>
    <n v="7"/>
    <s v="KANTONALNI SUD U MOSTARU"/>
    <n v="2023"/>
    <x v="5"/>
    <s v="VANPARNIČNO"/>
    <s v="NON - LITIGATION"/>
    <n v="119"/>
    <n v="218"/>
    <n v="1.8319327731092436"/>
    <n v="65"/>
    <n v="3.3538461538461539"/>
    <n v="320.1559633027523"/>
    <n v="345.15384615384613"/>
    <n v="0.92757466524086918"/>
    <n v="60"/>
    <n v="59"/>
    <n v="0.98333333333333328"/>
  </r>
  <r>
    <s v="FEDERACIJA BOSNE I HERCEGOVINE"/>
    <n v="7"/>
    <s v="KANTONALNI SUD U MOSTARU"/>
    <n v="2023"/>
    <x v="7"/>
    <s v="ZEMLJIŠNO - KNJIŽNO"/>
    <s v="LAND REGISTRY"/>
    <n v="99"/>
    <n v="85"/>
    <n v="0.85858585858585856"/>
    <n v="36"/>
    <n v="2.3611111111111112"/>
    <n v="91.682352941176475"/>
    <n v="51.611111111111114"/>
    <n v="1.7764072690432471"/>
    <n v="85"/>
    <n v="85"/>
    <n v="1"/>
  </r>
  <r>
    <s v="FEDERACIJA BOSNE I HERCEGOVINE"/>
    <n v="6"/>
    <s v="KANTONALNI SUD U NOVOM TRAVNIKU"/>
    <n v="2023"/>
    <x v="0"/>
    <s v="IZVRŠENJA"/>
    <s v="ENFORCEMENT"/>
    <n v="188"/>
    <n v="226"/>
    <n v="1.2021276595744681"/>
    <n v="39"/>
    <n v="5.7948717948717947"/>
    <n v="91.858407079646014"/>
    <n v="47.487179487179489"/>
    <n v="1.9343833024331503"/>
    <n v="135"/>
    <n v="135"/>
    <n v="1"/>
  </r>
  <r>
    <s v="FEDERACIJA BOSNE I HERCEGOVINE"/>
    <n v="6"/>
    <s v="KANTONALNI SUD U NOVOM TRAVNIKU"/>
    <n v="2023"/>
    <x v="1"/>
    <s v="KRIVIČNI"/>
    <s v="CRIMINAL"/>
    <n v="619"/>
    <n v="590"/>
    <n v="0.95315024232633283"/>
    <n v="128"/>
    <n v="4.609375"/>
    <n v="70.464406779661019"/>
    <n v="271.5390625"/>
    <n v="0.25950007387854562"/>
    <n v="246"/>
    <n v="239"/>
    <n v="0.97154471544715448"/>
  </r>
  <r>
    <s v="FEDERACIJA BOSNE I HERCEGOVINE"/>
    <n v="6"/>
    <s v="KANTONALNI SUD U NOVOM TRAVNIKU"/>
    <n v="2023"/>
    <x v="2"/>
    <s v="PARNIČNO"/>
    <s v="CIVIL CASES"/>
    <n v="571"/>
    <n v="579"/>
    <n v="1.0140105078809107"/>
    <n v="196"/>
    <n v="2.954081632653061"/>
    <n v="139.26252158894647"/>
    <n v="102.84693877551021"/>
    <n v="1.3540755150031505"/>
    <n v="371"/>
    <n v="366"/>
    <n v="0.98652291105121293"/>
  </r>
  <r>
    <s v="FEDERACIJA BOSNE I HERCEGOVINE"/>
    <n v="6"/>
    <s v="KANTONALNI SUD U NOVOM TRAVNIKU"/>
    <n v="2023"/>
    <x v="6"/>
    <s v="PREKRŠAJNO"/>
    <s v="OFENSESS"/>
    <n v="213"/>
    <n v="204"/>
    <n v="0.95774647887323938"/>
    <n v="39"/>
    <n v="5.2307692307692308"/>
    <n v="88.068627450980387"/>
    <n v="52.051282051282051"/>
    <n v="1.6919588525065197"/>
    <n v="87"/>
    <n v="87"/>
    <n v="1"/>
  </r>
  <r>
    <s v="FEDERACIJA BOSNE I HERCEGOVINE"/>
    <n v="6"/>
    <s v="KANTONALNI SUD U NOVOM TRAVNIKU"/>
    <n v="2023"/>
    <x v="3"/>
    <s v="PRIVREDNO"/>
    <s v="COMMERCIAL"/>
    <n v="84"/>
    <n v="83"/>
    <n v="0.98809523809523814"/>
    <n v="30"/>
    <n v="2.7666666666666666"/>
    <n v="132.56626506024097"/>
    <n v="137.83333333333334"/>
    <n v="0.96178668725688721"/>
    <n v="40"/>
    <n v="40"/>
    <n v="1"/>
  </r>
  <r>
    <s v="FEDERACIJA BOSNE I HERCEGOVINE"/>
    <n v="6"/>
    <s v="KANTONALNI SUD U NOVOM TRAVNIKU"/>
    <n v="2023"/>
    <x v="4"/>
    <s v="UPRAVNO"/>
    <s v="ADMINISTRATIVE"/>
    <n v="193"/>
    <n v="210"/>
    <n v="1.0880829015544042"/>
    <n v="59"/>
    <n v="3.5593220338983049"/>
    <n v="152.85238095238094"/>
    <n v="85.237288135593218"/>
    <n v="1.7932572034580385"/>
    <n v="77"/>
    <n v="77"/>
    <n v="1"/>
  </r>
  <r>
    <s v="FEDERACIJA BOSNE I HERCEGOVINE"/>
    <n v="6"/>
    <s v="KANTONALNI SUD U NOVOM TRAVNIKU"/>
    <n v="2023"/>
    <x v="5"/>
    <s v="VANPARNIČNO"/>
    <s v="NON - LITIGATION"/>
    <n v="157"/>
    <n v="151"/>
    <n v="0.96178343949044587"/>
    <n v="31"/>
    <n v="4.870967741935484"/>
    <n v="77.324503311258283"/>
    <n v="88.129032258064512"/>
    <n v="0.87740102585981217"/>
    <n v="43"/>
    <n v="43"/>
    <n v="1"/>
  </r>
  <r>
    <s v="FEDERACIJA BOSNE I HERCEGOVINE"/>
    <n v="6"/>
    <s v="KANTONALNI SUD U NOVOM TRAVNIKU"/>
    <n v="2023"/>
    <x v="7"/>
    <s v="ZEMLJIŠNO - KNJIŽNO"/>
    <s v="LAND REGISTRY"/>
    <n v="142"/>
    <n v="175"/>
    <n v="1.232394366197183"/>
    <n v="58"/>
    <n v="3.0172413793103448"/>
    <n v="202.6057142857143"/>
    <n v="116.63793103448276"/>
    <n v="1.7370482525604478"/>
    <n v="101"/>
    <n v="100"/>
    <n v="0.99009900990099009"/>
  </r>
  <r>
    <s v="FEDERACIJA BOSNE I HERCEGOVINE"/>
    <n v="2"/>
    <s v="KANTONALNI SUD U ODŽAKU"/>
    <n v="2023"/>
    <x v="0"/>
    <s v="IZVRŠENJA"/>
    <s v="ENFORCEMENT"/>
    <n v="11"/>
    <n v="11"/>
    <n v="1"/>
    <m/>
    <e v="#DIV/0!"/>
    <n v="13.454545454545455"/>
    <m/>
    <e v="#DIV/0!"/>
    <n v="3"/>
    <n v="3"/>
    <n v="1"/>
  </r>
  <r>
    <s v="FEDERACIJA BOSNE I HERCEGOVINE"/>
    <n v="2"/>
    <s v="KANTONALNI SUD U ODŽAKU"/>
    <n v="2023"/>
    <x v="1"/>
    <s v="KRIVIČNI"/>
    <s v="CRIMINAL"/>
    <n v="103"/>
    <n v="101"/>
    <n v="0.98058252427184467"/>
    <n v="6"/>
    <n v="16.833333333333332"/>
    <n v="15.366336633663366"/>
    <n v="2858.5"/>
    <n v="5.3756643812011076E-3"/>
    <n v="6"/>
    <n v="6"/>
    <n v="1"/>
  </r>
  <r>
    <s v="FEDERACIJA BOSNE I HERCEGOVINE"/>
    <n v="2"/>
    <s v="KANTONALNI SUD U ODŽAKU"/>
    <n v="2023"/>
    <x v="2"/>
    <s v="PARNIČNO"/>
    <s v="CIVIL CASES"/>
    <n v="62"/>
    <n v="62"/>
    <n v="1"/>
    <m/>
    <e v="#DIV/0!"/>
    <n v="18.06451612903226"/>
    <m/>
    <e v="#DIV/0!"/>
    <n v="7"/>
    <n v="7"/>
    <n v="1"/>
  </r>
  <r>
    <s v="FEDERACIJA BOSNE I HERCEGOVINE"/>
    <n v="2"/>
    <s v="KANTONALNI SUD U ODŽAKU"/>
    <n v="2023"/>
    <x v="6"/>
    <s v="PREKRŠAJNO"/>
    <s v="OFENSESS"/>
    <m/>
    <m/>
    <m/>
    <m/>
    <m/>
    <m/>
    <m/>
    <m/>
    <m/>
    <m/>
    <m/>
  </r>
  <r>
    <s v="FEDERACIJA BOSNE I HERCEGOVINE"/>
    <n v="2"/>
    <s v="KANTONALNI SUD U ODŽAKU"/>
    <n v="2023"/>
    <x v="3"/>
    <s v="PRIVREDNO"/>
    <s v="COMMERCIAL"/>
    <n v="7"/>
    <n v="7"/>
    <n v="1"/>
    <m/>
    <e v="#DIV/0!"/>
    <n v="10.428571428571429"/>
    <m/>
    <e v="#DIV/0!"/>
    <n v="1"/>
    <n v="1"/>
    <n v="1"/>
  </r>
  <r>
    <s v="FEDERACIJA BOSNE I HERCEGOVINE"/>
    <n v="2"/>
    <s v="KANTONALNI SUD U ODŽAKU"/>
    <n v="2023"/>
    <x v="4"/>
    <s v="UPRAVNO"/>
    <s v="ADMINISTRATIVE"/>
    <n v="64"/>
    <n v="61"/>
    <n v="0.953125"/>
    <n v="3"/>
    <n v="20.333333333333332"/>
    <n v="51.819672131147541"/>
    <n v="50"/>
    <n v="1.0363934426229509"/>
    <n v="15"/>
    <n v="15"/>
    <n v="1"/>
  </r>
  <r>
    <s v="FEDERACIJA BOSNE I HERCEGOVINE"/>
    <n v="2"/>
    <s v="KANTONALNI SUD U ODŽAKU"/>
    <n v="2023"/>
    <x v="5"/>
    <s v="VANPARNIČNO"/>
    <s v="NON - LITIGATION"/>
    <n v="36"/>
    <n v="36"/>
    <n v="1"/>
    <m/>
    <e v="#DIV/0!"/>
    <n v="9.5"/>
    <m/>
    <e v="#DIV/0!"/>
    <n v="2"/>
    <n v="2"/>
    <n v="1"/>
  </r>
  <r>
    <s v="FEDERACIJA BOSNE I HERCEGOVINE"/>
    <n v="2"/>
    <s v="KANTONALNI SUD U ODŽAKU"/>
    <n v="2023"/>
    <x v="7"/>
    <s v="ZEMLJIŠNO - KNJIŽNO"/>
    <s v="LAND REGISTRY"/>
    <n v="11"/>
    <n v="11"/>
    <n v="1"/>
    <m/>
    <e v="#DIV/0!"/>
    <n v="8.2727272727272734"/>
    <m/>
    <e v="#DIV/0!"/>
    <n v="0"/>
    <n v="0"/>
    <e v="#DIV/0!"/>
  </r>
  <r>
    <s v="FEDERACIJA BOSNE I HERCEGOVINE"/>
    <n v="9"/>
    <s v="KANTONALNI SUD U SARAJEVU"/>
    <n v="2023"/>
    <x v="0"/>
    <s v="IZVRŠENJA"/>
    <s v="ENFORCEMENT"/>
    <n v="781"/>
    <n v="1638"/>
    <n v="2.0973111395646606"/>
    <n v="1135"/>
    <n v="1.4431718061674008"/>
    <n v="508.76556776556777"/>
    <n v="518.65374449339208"/>
    <n v="0.98093491692134061"/>
    <n v="241"/>
    <n v="241"/>
    <n v="1"/>
  </r>
  <r>
    <s v="FEDERACIJA BOSNE I HERCEGOVINE"/>
    <n v="9"/>
    <s v="KANTONALNI SUD U SARAJEVU"/>
    <n v="2023"/>
    <x v="1"/>
    <s v="KRIVIČNI"/>
    <s v="CRIMINAL"/>
    <n v="2073"/>
    <n v="2041"/>
    <n v="0.98456343463579354"/>
    <n v="230"/>
    <n v="8.8739130434782609"/>
    <n v="33.718275355218033"/>
    <n v="415.71739130434781"/>
    <n v="8.1108647510329424E-2"/>
    <n v="219"/>
    <n v="199"/>
    <n v="0.908675799086758"/>
  </r>
  <r>
    <s v="FEDERACIJA BOSNE I HERCEGOVINE"/>
    <n v="9"/>
    <s v="KANTONALNI SUD U SARAJEVU"/>
    <n v="2023"/>
    <x v="2"/>
    <s v="PARNIČNO"/>
    <s v="CIVIL CASES"/>
    <n v="3042"/>
    <n v="4177"/>
    <n v="1.3731097961867194"/>
    <n v="7851"/>
    <n v="0.5320341357788817"/>
    <n v="1187.1857792674168"/>
    <n v="723.77378677875424"/>
    <n v="1.6402718652621222"/>
    <n v="3078"/>
    <n v="3008"/>
    <n v="0.97725795971410001"/>
  </r>
  <r>
    <s v="FEDERACIJA BOSNE I HERCEGOVINE"/>
    <n v="9"/>
    <s v="KANTONALNI SUD U SARAJEVU"/>
    <n v="2023"/>
    <x v="6"/>
    <s v="PREKRŠAJNO"/>
    <s v="OFENSESS"/>
    <n v="385"/>
    <n v="385"/>
    <n v="1"/>
    <n v="2"/>
    <n v="192.5"/>
    <n v="9.1896103896103902"/>
    <n v="61"/>
    <n v="0.15064935064935067"/>
    <n v="27"/>
    <n v="27"/>
    <n v="1"/>
  </r>
  <r>
    <s v="FEDERACIJA BOSNE I HERCEGOVINE"/>
    <n v="9"/>
    <s v="KANTONALNI SUD U SARAJEVU"/>
    <n v="2023"/>
    <x v="3"/>
    <s v="PRIVREDNO"/>
    <s v="COMMERCIAL"/>
    <n v="752"/>
    <n v="1059"/>
    <n v="1.4082446808510638"/>
    <n v="706"/>
    <n v="1.5"/>
    <n v="502.21624173748819"/>
    <n v="301.24079320113316"/>
    <n v="1.6671588080773883"/>
    <n v="874"/>
    <n v="872"/>
    <n v="0.99771167048054921"/>
  </r>
  <r>
    <s v="FEDERACIJA BOSNE I HERCEGOVINE"/>
    <n v="9"/>
    <s v="KANTONALNI SUD U SARAJEVU"/>
    <n v="2023"/>
    <x v="4"/>
    <s v="UPRAVNO"/>
    <s v="ADMINISTRATIVE"/>
    <n v="1256"/>
    <n v="1437"/>
    <n v="1.1441082802547771"/>
    <n v="2575"/>
    <n v="0.55805825242718443"/>
    <n v="779.13361169102302"/>
    <n v="587.20621359223298"/>
    <n v="1.3268483773778117"/>
    <n v="928"/>
    <n v="864"/>
    <n v="0.93103448275862066"/>
  </r>
  <r>
    <s v="FEDERACIJA BOSNE I HERCEGOVINE"/>
    <n v="9"/>
    <s v="KANTONALNI SUD U SARAJEVU"/>
    <n v="2023"/>
    <x v="5"/>
    <s v="VANPARNIČNO"/>
    <s v="NON - LITIGATION"/>
    <n v="288"/>
    <n v="290"/>
    <n v="1.0069444444444444"/>
    <n v="309"/>
    <n v="0.93851132686084138"/>
    <n v="399.58965517241381"/>
    <n v="643.7799352750809"/>
    <n v="0.62069293135343373"/>
    <n v="73"/>
    <n v="73"/>
    <n v="1"/>
  </r>
  <r>
    <s v="FEDERACIJA BOSNE I HERCEGOVINE"/>
    <n v="9"/>
    <s v="KANTONALNI SUD U SARAJEVU"/>
    <n v="2023"/>
    <x v="7"/>
    <s v="ZEMLJIŠNO - KNJIŽNO"/>
    <s v="LAND REGISTRY"/>
    <n v="584"/>
    <n v="389"/>
    <n v="0.66609589041095896"/>
    <n v="1463"/>
    <n v="0.26589200273410801"/>
    <n v="1190.1439588688945"/>
    <n v="705.13533834586462"/>
    <n v="1.687823449127912"/>
    <n v="205"/>
    <n v="205"/>
    <n v="1"/>
  </r>
  <r>
    <s v="FEDERACIJA BOSNE I HERCEGOVINE"/>
    <n v="3"/>
    <s v="KANTONALNI SUD U TUZLI"/>
    <n v="2023"/>
    <x v="0"/>
    <s v="IZVRŠENJA"/>
    <s v="ENFORCEMENT"/>
    <n v="333"/>
    <n v="500"/>
    <n v="1.5015015015015014"/>
    <n v="280"/>
    <n v="1.7857142857142858"/>
    <n v="407.21199999999999"/>
    <n v="351.44642857142856"/>
    <n v="1.1586744575986994"/>
    <n v="339"/>
    <n v="339"/>
    <n v="1"/>
  </r>
  <r>
    <s v="FEDERACIJA BOSNE I HERCEGOVINE"/>
    <n v="3"/>
    <s v="KANTONALNI SUD U TUZLI"/>
    <n v="2023"/>
    <x v="1"/>
    <s v="KRIVIČNI"/>
    <s v="CRIMINAL"/>
    <n v="1695"/>
    <n v="1509"/>
    <n v="0.89026548672566375"/>
    <n v="551"/>
    <n v="2.7386569872958257"/>
    <n v="107.06560636182903"/>
    <n v="263.15426497277679"/>
    <n v="0.40685491596689466"/>
    <n v="405"/>
    <n v="400"/>
    <n v="0.98765432098765427"/>
  </r>
  <r>
    <s v="FEDERACIJA BOSNE I HERCEGOVINE"/>
    <n v="3"/>
    <s v="KANTONALNI SUD U TUZLI"/>
    <n v="2023"/>
    <x v="2"/>
    <s v="PARNIČNO"/>
    <s v="CIVIL CASES"/>
    <n v="2675"/>
    <n v="2776"/>
    <n v="1.0377570093457944"/>
    <n v="3088"/>
    <n v="0.89896373056994816"/>
    <n v="510.37378465970471"/>
    <n v="293.98380829015542"/>
    <n v="1.7360608654881333"/>
    <n v="2049"/>
    <n v="2046"/>
    <n v="0.99853587115666176"/>
  </r>
  <r>
    <s v="FEDERACIJA BOSNE I HERCEGOVINE"/>
    <n v="3"/>
    <s v="KANTONALNI SUD U TUZLI"/>
    <n v="2023"/>
    <x v="6"/>
    <s v="PREKRŠAJNO"/>
    <s v="OFENSESS"/>
    <n v="435"/>
    <n v="444"/>
    <n v="1.0206896551724138"/>
    <n v="28"/>
    <n v="15.857142857142858"/>
    <n v="13.204954954954955"/>
    <n v="12.071428571428571"/>
    <n v="1.0939015939015939"/>
    <n v="181"/>
    <n v="181"/>
    <n v="1"/>
  </r>
  <r>
    <s v="FEDERACIJA BOSNE I HERCEGOVINE"/>
    <n v="3"/>
    <s v="KANTONALNI SUD U TUZLI"/>
    <n v="2023"/>
    <x v="3"/>
    <s v="PRIVREDNO"/>
    <s v="COMMERCIAL"/>
    <n v="192"/>
    <n v="293"/>
    <n v="1.5260416666666667"/>
    <n v="347"/>
    <n v="0.8443804034582133"/>
    <n v="718.77815699658709"/>
    <n v="447.51873198847261"/>
    <n v="1.6061409402972247"/>
    <n v="213"/>
    <n v="213"/>
    <n v="1"/>
  </r>
  <r>
    <s v="FEDERACIJA BOSNE I HERCEGOVINE"/>
    <n v="3"/>
    <s v="KANTONALNI SUD U TUZLI"/>
    <n v="2023"/>
    <x v="4"/>
    <s v="UPRAVNO"/>
    <s v="ADMINISTRATIVE"/>
    <n v="447"/>
    <n v="424"/>
    <n v="0.94854586129753915"/>
    <n v="185"/>
    <n v="2.291891891891892"/>
    <n v="152.81367924528303"/>
    <n v="82.016216216216222"/>
    <n v="1.8632129875685335"/>
    <n v="317"/>
    <n v="317"/>
    <n v="1"/>
  </r>
  <r>
    <s v="FEDERACIJA BOSNE I HERCEGOVINE"/>
    <n v="3"/>
    <s v="KANTONALNI SUD U TUZLI"/>
    <n v="2023"/>
    <x v="5"/>
    <s v="VANPARNIČNO"/>
    <s v="NON - LITIGATION"/>
    <n v="431"/>
    <n v="426"/>
    <n v="0.98839907192575405"/>
    <n v="158"/>
    <n v="2.6962025316455698"/>
    <n v="206.51408450704224"/>
    <n v="247.95569620253164"/>
    <n v="0.83286686964577872"/>
    <n v="157"/>
    <n v="157"/>
    <n v="1"/>
  </r>
  <r>
    <s v="FEDERACIJA BOSNE I HERCEGOVINE"/>
    <n v="3"/>
    <s v="KANTONALNI SUD U TUZLI"/>
    <n v="2023"/>
    <x v="7"/>
    <s v="ZEMLJIŠNO - KNJIŽNO"/>
    <s v="LAND REGISTRY"/>
    <n v="93"/>
    <n v="232"/>
    <n v="2.4946236559139785"/>
    <n v="138"/>
    <n v="1.681159420289855"/>
    <n v="742.42241379310349"/>
    <n v="348.91304347826087"/>
    <n v="2.1278150177247825"/>
    <n v="190"/>
    <n v="190"/>
    <n v="1"/>
  </r>
  <r>
    <s v="FEDERACIJA BOSNE I HERCEGOVINE"/>
    <n v="4"/>
    <s v="KANTONALNI SUD U ZENICI"/>
    <n v="2023"/>
    <x v="0"/>
    <s v="IZVRŠENJA"/>
    <s v="ENFORCEMENT"/>
    <n v="327"/>
    <n v="315"/>
    <n v="0.96330275229357798"/>
    <n v="32"/>
    <n v="9.84375"/>
    <n v="25.326984126984126"/>
    <n v="27.4375"/>
    <n v="0.92307914813609571"/>
    <n v="91"/>
    <n v="91"/>
    <n v="1"/>
  </r>
  <r>
    <s v="FEDERACIJA BOSNE I HERCEGOVINE"/>
    <n v="4"/>
    <s v="KANTONALNI SUD U ZENICI"/>
    <n v="2023"/>
    <x v="1"/>
    <s v="KRIVIČNI"/>
    <s v="CRIMINAL"/>
    <n v="761"/>
    <n v="787"/>
    <n v="1.0341655716162943"/>
    <n v="92"/>
    <n v="8.554347826086957"/>
    <n v="57.836086404066073"/>
    <n v="207.72826086956522"/>
    <n v="0.27842184863032171"/>
    <n v="307"/>
    <n v="305"/>
    <n v="0.99348534201954397"/>
  </r>
  <r>
    <s v="FEDERACIJA BOSNE I HERCEGOVINE"/>
    <n v="4"/>
    <s v="KANTONALNI SUD U ZENICI"/>
    <n v="2023"/>
    <x v="2"/>
    <s v="PARNIČNO"/>
    <s v="CIVIL CASES"/>
    <n v="1675"/>
    <n v="1646"/>
    <n v="0.98268656716417913"/>
    <n v="130"/>
    <n v="12.661538461538461"/>
    <n v="32.883353584447143"/>
    <n v="24.846153846153847"/>
    <n v="1.3234786272378107"/>
    <n v="597"/>
    <n v="597"/>
    <n v="1"/>
  </r>
  <r>
    <s v="FEDERACIJA BOSNE I HERCEGOVINE"/>
    <n v="4"/>
    <s v="KANTONALNI SUD U ZENICI"/>
    <n v="2023"/>
    <x v="6"/>
    <s v="PREKRŠAJNO"/>
    <s v="OFENSESS"/>
    <n v="298"/>
    <n v="300"/>
    <n v="1.0067114093959733"/>
    <m/>
    <e v="#DIV/0!"/>
    <n v="3.9333333333333331"/>
    <m/>
    <e v="#DIV/0!"/>
    <n v="22"/>
    <n v="22"/>
    <n v="1"/>
  </r>
  <r>
    <s v="FEDERACIJA BOSNE I HERCEGOVINE"/>
    <n v="4"/>
    <s v="KANTONALNI SUD U ZENICI"/>
    <n v="2023"/>
    <x v="3"/>
    <s v="PRIVREDNO"/>
    <s v="COMMERCIAL"/>
    <n v="100"/>
    <n v="96"/>
    <n v="0.96"/>
    <n v="14"/>
    <n v="6.8571428571428568"/>
    <n v="17.364583333333332"/>
    <n v="22.714285714285715"/>
    <n v="0.76447851153039825"/>
    <n v="24"/>
    <n v="24"/>
    <n v="1"/>
  </r>
  <r>
    <s v="FEDERACIJA BOSNE I HERCEGOVINE"/>
    <n v="4"/>
    <s v="KANTONALNI SUD U ZENICI"/>
    <n v="2023"/>
    <x v="4"/>
    <s v="UPRAVNO"/>
    <s v="ADMINISTRATIVE"/>
    <n v="430"/>
    <n v="396"/>
    <n v="0.92093023255813955"/>
    <n v="98"/>
    <n v="4.0408163265306118"/>
    <n v="57.343434343434346"/>
    <n v="55.826530612244895"/>
    <n v="1.0271717356345396"/>
    <n v="154"/>
    <n v="154"/>
    <n v="1"/>
  </r>
  <r>
    <s v="FEDERACIJA BOSNE I HERCEGOVINE"/>
    <n v="4"/>
    <s v="KANTONALNI SUD U ZENICI"/>
    <n v="2023"/>
    <x v="5"/>
    <s v="VANPARNIČNO"/>
    <s v="NON - LITIGATION"/>
    <n v="237"/>
    <n v="244"/>
    <n v="1.029535864978903"/>
    <n v="11"/>
    <n v="22.181818181818183"/>
    <n v="20.807377049180328"/>
    <n v="25.09090909090909"/>
    <n v="0.82927952007602757"/>
    <n v="56"/>
    <n v="56"/>
    <n v="1"/>
  </r>
  <r>
    <s v="FEDERACIJA BOSNE I HERCEGOVINE"/>
    <n v="4"/>
    <s v="KANTONALNI SUD U ZENICI"/>
    <n v="2023"/>
    <x v="7"/>
    <s v="ZEMLJIŠNO - KNJIŽNO"/>
    <s v="LAND REGISTRY"/>
    <n v="337"/>
    <n v="323"/>
    <n v="0.95845697329376855"/>
    <n v="23"/>
    <n v="14.043478260869565"/>
    <n v="40.730650154798759"/>
    <n v="35.434782608695649"/>
    <n v="1.1494539307489222"/>
    <n v="192"/>
    <n v="192"/>
    <n v="1"/>
  </r>
  <r>
    <s v="FEDERACIJA BOSNE I HERCEGOVINE"/>
    <n v="8"/>
    <s v="KANTONALNI SUD U ŠIROKOM BRIJEGU"/>
    <n v="2023"/>
    <x v="0"/>
    <s v="IZVRŠENJA"/>
    <s v="ENFORCEMENT"/>
    <n v="82"/>
    <n v="96"/>
    <n v="1.1707317073170731"/>
    <n v="107"/>
    <n v="0.89719626168224298"/>
    <n v="319.14583333333331"/>
    <n v="407.27102803738319"/>
    <n v="0.78362027093181563"/>
    <n v="61"/>
    <n v="61"/>
    <n v="1"/>
  </r>
  <r>
    <s v="FEDERACIJA BOSNE I HERCEGOVINE"/>
    <n v="8"/>
    <s v="KANTONALNI SUD U ŠIROKOM BRIJEGU"/>
    <n v="2023"/>
    <x v="1"/>
    <s v="KRIVIČNI"/>
    <s v="CRIMINAL"/>
    <n v="132"/>
    <n v="100"/>
    <n v="0.75757575757575757"/>
    <n v="61"/>
    <n v="1.639344262295082"/>
    <n v="113.61"/>
    <n v="270.11475409836066"/>
    <n v="0.42059901681131273"/>
    <n v="69"/>
    <n v="31"/>
    <n v="0.44927536231884058"/>
  </r>
  <r>
    <s v="FEDERACIJA BOSNE I HERCEGOVINE"/>
    <n v="8"/>
    <s v="KANTONALNI SUD U ŠIROKOM BRIJEGU"/>
    <n v="2023"/>
    <x v="2"/>
    <s v="PARNIČNO"/>
    <s v="CIVIL CASES"/>
    <n v="168"/>
    <n v="196"/>
    <n v="1.1666666666666667"/>
    <n v="190"/>
    <n v="1.0315789473684212"/>
    <n v="346.13775510204084"/>
    <n v="326.17894736842106"/>
    <n v="1.0611897484330164"/>
    <n v="163"/>
    <n v="157"/>
    <n v="0.96319018404907975"/>
  </r>
  <r>
    <s v="FEDERACIJA BOSNE I HERCEGOVINE"/>
    <n v="8"/>
    <s v="KANTONALNI SUD U ŠIROKOM BRIJEGU"/>
    <n v="2023"/>
    <x v="6"/>
    <s v="PREKRŠAJNO"/>
    <s v="OFENSESS"/>
    <n v="33"/>
    <n v="36"/>
    <n v="1.0909090909090908"/>
    <n v="16"/>
    <n v="2.25"/>
    <n v="181.69444444444446"/>
    <n v="196.75"/>
    <n v="0.92347875194126794"/>
    <n v="5"/>
    <n v="5"/>
    <n v="1"/>
  </r>
  <r>
    <s v="FEDERACIJA BOSNE I HERCEGOVINE"/>
    <n v="8"/>
    <s v="KANTONALNI SUD U ŠIROKOM BRIJEGU"/>
    <n v="2023"/>
    <x v="3"/>
    <s v="PRIVREDNO"/>
    <s v="COMMERCIAL"/>
    <n v="57"/>
    <n v="27"/>
    <n v="0.47368421052631576"/>
    <n v="67"/>
    <n v="0.40298507462686567"/>
    <n v="294.7037037037037"/>
    <n v="301.71641791044777"/>
    <n v="0.9767572667894211"/>
    <n v="24"/>
    <n v="23"/>
    <n v="0.95833333333333337"/>
  </r>
  <r>
    <s v="FEDERACIJA BOSNE I HERCEGOVINE"/>
    <n v="8"/>
    <s v="KANTONALNI SUD U ŠIROKOM BRIJEGU"/>
    <n v="2023"/>
    <x v="4"/>
    <s v="UPRAVNO"/>
    <s v="ADMINISTRATIVE"/>
    <n v="537"/>
    <n v="687"/>
    <n v="1.2793296089385475"/>
    <n v="929"/>
    <n v="0.7395048439181916"/>
    <n v="801.35662299854437"/>
    <n v="355.03229278794402"/>
    <n v="2.2571372781494663"/>
    <n v="671"/>
    <n v="597"/>
    <n v="0.88971684053651268"/>
  </r>
  <r>
    <s v="FEDERACIJA BOSNE I HERCEGOVINE"/>
    <n v="8"/>
    <s v="KANTONALNI SUD U ŠIROKOM BRIJEGU"/>
    <n v="2023"/>
    <x v="5"/>
    <s v="VANPARNIČNO"/>
    <s v="NON - LITIGATION"/>
    <n v="54"/>
    <n v="51"/>
    <n v="0.94444444444444442"/>
    <n v="21"/>
    <n v="2.4285714285714284"/>
    <n v="131.54901960784315"/>
    <n v="317.09523809523807"/>
    <n v="0.41485649673595232"/>
    <n v="16"/>
    <n v="16"/>
    <n v="1"/>
  </r>
  <r>
    <s v="FEDERACIJA BOSNE I HERCEGOVINE"/>
    <n v="8"/>
    <s v="KANTONALNI SUD U ŠIROKOM BRIJEGU"/>
    <n v="2023"/>
    <x v="7"/>
    <s v="ZEMLJIŠNO - KNJIŽNO"/>
    <s v="LAND REGISTRY"/>
    <n v="21"/>
    <n v="23"/>
    <n v="1.0952380952380953"/>
    <n v="30"/>
    <n v="0.76666666666666672"/>
    <n v="383.69565217391306"/>
    <n v="330.8"/>
    <n v="1.1599022133431471"/>
    <n v="19"/>
    <n v="19"/>
    <n v="1"/>
  </r>
  <r>
    <s v="FEDERACIJA BOSNE I HERCEGOVINE"/>
    <n v="127"/>
    <s v="OPĆINSKI SUD U BANOVIĆIMA"/>
    <n v="2023"/>
    <x v="0"/>
    <s v="IZVRŠENJA"/>
    <s v="ENFORCEMENT"/>
    <n v="368"/>
    <n v="507"/>
    <n v="1.3777173913043479"/>
    <n v="271"/>
    <n v="1.8708487084870848"/>
    <n v="238.74950690335305"/>
    <n v="186.71586715867159"/>
    <n v="1.2786781891464165"/>
    <n v="395"/>
    <n v="385"/>
    <n v="0.97468354430379744"/>
  </r>
  <r>
    <s v="FEDERACIJA BOSNE I HERCEGOVINE"/>
    <n v="127"/>
    <s v="OPĆINSKI SUD U BANOVIĆIMA"/>
    <n v="2023"/>
    <x v="1"/>
    <s v="KRIVIČNI"/>
    <s v="CRIMINAL"/>
    <n v="279"/>
    <n v="285"/>
    <n v="1.021505376344086"/>
    <n v="71"/>
    <n v="4.0140845070422539"/>
    <n v="101.39649122807018"/>
    <n v="403.21126760563379"/>
    <n v="0.25147236541822632"/>
    <n v="51"/>
    <n v="46"/>
    <n v="0.90196078431372551"/>
  </r>
  <r>
    <s v="FEDERACIJA BOSNE I HERCEGOVINE"/>
    <n v="127"/>
    <s v="OPĆINSKI SUD U BANOVIĆIMA"/>
    <n v="2023"/>
    <x v="2"/>
    <s v="PARNIČNO"/>
    <s v="CIVIL CASES"/>
    <n v="421"/>
    <n v="467"/>
    <n v="1.1092636579572446"/>
    <n v="242"/>
    <n v="1.9297520661157024"/>
    <n v="272.75802997858671"/>
    <n v="242.04545454545453"/>
    <n v="1.1268876355922832"/>
    <n v="287"/>
    <n v="244"/>
    <n v="0.85017421602787457"/>
  </r>
  <r>
    <s v="FEDERACIJA BOSNE I HERCEGOVINE"/>
    <n v="127"/>
    <s v="OPĆINSKI SUD U BANOVIĆIMA"/>
    <n v="2023"/>
    <x v="6"/>
    <s v="PREKRŠAJNO"/>
    <s v="OFENSESS"/>
    <n v="284"/>
    <n v="320"/>
    <n v="1.1267605633802817"/>
    <n v="121"/>
    <n v="2.6446280991735538"/>
    <n v="132.984375"/>
    <n v="89.818181818181813"/>
    <n v="1.4805952682186236"/>
    <n v="164"/>
    <n v="164"/>
    <n v="1"/>
  </r>
  <r>
    <s v="FEDERACIJA BOSNE I HERCEGOVINE"/>
    <n v="127"/>
    <s v="OPĆINSKI SUD U BANOVIĆIMA"/>
    <n v="2023"/>
    <x v="5"/>
    <s v="VANPARNIČNO"/>
    <s v="NON - LITIGATION"/>
    <n v="239"/>
    <n v="290"/>
    <n v="1.2133891213389121"/>
    <n v="218"/>
    <n v="1.3302752293577982"/>
    <n v="378.2551724137931"/>
    <n v="775.51834862385317"/>
    <n v="0.48774496836213072"/>
    <n v="32"/>
    <n v="26"/>
    <n v="0.8125"/>
  </r>
  <r>
    <s v="FEDERACIJA BOSNE I HERCEGOVINE"/>
    <n v="17"/>
    <s v="OPĆINSKI SUD U BIHAĆU"/>
    <n v="2023"/>
    <x v="0"/>
    <s v="IZVRŠENJA"/>
    <s v="ENFORCEMENT"/>
    <n v="1633"/>
    <n v="1985"/>
    <n v="1.215554194733619"/>
    <n v="1687"/>
    <n v="1.1766449318316539"/>
    <n v="764.15314861460956"/>
    <n v="524.18790752815653"/>
    <n v="1.4577847707666995"/>
    <n v="1921"/>
    <n v="1465"/>
    <n v="0.76262363352420615"/>
  </r>
  <r>
    <s v="FEDERACIJA BOSNE I HERCEGOVINE"/>
    <n v="17"/>
    <s v="OPĆINSKI SUD U BIHAĆU"/>
    <n v="2023"/>
    <x v="1"/>
    <s v="KRIVIČNI"/>
    <s v="CRIMINAL"/>
    <n v="1152"/>
    <n v="1135"/>
    <n v="0.98524305555555558"/>
    <n v="413"/>
    <n v="2.7481840193704601"/>
    <n v="105.09515418502203"/>
    <n v="391.1767554479419"/>
    <n v="0.26866410828699705"/>
    <n v="240"/>
    <n v="168"/>
    <n v="0.7"/>
  </r>
  <r>
    <s v="FEDERACIJA BOSNE I HERCEGOVINE"/>
    <n v="17"/>
    <s v="OPĆINSKI SUD U BIHAĆU"/>
    <n v="2023"/>
    <x v="2"/>
    <s v="PARNIČNO"/>
    <s v="CIVIL CASES"/>
    <n v="1373"/>
    <n v="1283"/>
    <n v="0.93445010924981786"/>
    <n v="1709"/>
    <n v="0.75073142188414277"/>
    <n v="440.52377240841776"/>
    <n v="406.81626682270331"/>
    <n v="1.0828568283391793"/>
    <n v="1047"/>
    <n v="763"/>
    <n v="0.72874880611270298"/>
  </r>
  <r>
    <s v="FEDERACIJA BOSNE I HERCEGOVINE"/>
    <n v="17"/>
    <s v="OPĆINSKI SUD U BIHAĆU"/>
    <n v="2023"/>
    <x v="6"/>
    <s v="PREKRŠAJNO"/>
    <s v="OFENSESS"/>
    <n v="2074"/>
    <n v="2003"/>
    <n v="0.96576663452266154"/>
    <n v="2583"/>
    <n v="0.77545489740611695"/>
    <n v="417.23864203694461"/>
    <n v="253.93689508323655"/>
    <n v="1.6430800333294628"/>
    <n v="1710"/>
    <n v="1710"/>
    <n v="1"/>
  </r>
  <r>
    <s v="FEDERACIJA BOSNE I HERCEGOVINE"/>
    <n v="17"/>
    <s v="OPĆINSKI SUD U BIHAĆU"/>
    <n v="2023"/>
    <x v="3"/>
    <s v="PRIVREDNO"/>
    <s v="COMMERCIAL"/>
    <n v="483"/>
    <n v="1037"/>
    <n v="2.1469979296066253"/>
    <n v="705"/>
    <n v="1.4709219858156029"/>
    <n v="417.39344262295083"/>
    <n v="537.69929078014184"/>
    <n v="0.77625812378766468"/>
    <n v="389"/>
    <n v="317"/>
    <n v="0.81491002570694082"/>
  </r>
  <r>
    <s v="FEDERACIJA BOSNE I HERCEGOVINE"/>
    <n v="17"/>
    <s v="OPĆINSKI SUD U BIHAĆU"/>
    <n v="2023"/>
    <x v="5"/>
    <s v="VANPARNIČNO"/>
    <s v="NON - LITIGATION"/>
    <n v="1391"/>
    <n v="1557"/>
    <n v="1.1193386053199137"/>
    <n v="2160"/>
    <n v="0.72083333333333333"/>
    <n v="525.36416184971097"/>
    <n v="731.60277777777776"/>
    <n v="0.71810028311468332"/>
    <n v="202"/>
    <n v="150"/>
    <n v="0.74257425742574257"/>
  </r>
  <r>
    <s v="FEDERACIJA BOSNE I HERCEGOVINE"/>
    <n v="18"/>
    <s v="OPĆINSKI SUD U BOSANSKOJ KRUPI"/>
    <n v="2023"/>
    <x v="0"/>
    <s v="IZVRŠENJA"/>
    <s v="ENFORCEMENT"/>
    <n v="648"/>
    <n v="630"/>
    <n v="0.97222222222222221"/>
    <n v="423"/>
    <n v="1.4893617021276595"/>
    <n v="292.63809523809522"/>
    <n v="245.20803782505911"/>
    <n v="1.1934278249348194"/>
    <n v="329"/>
    <n v="309"/>
    <n v="0.93920972644376899"/>
  </r>
  <r>
    <s v="FEDERACIJA BOSNE I HERCEGOVINE"/>
    <n v="18"/>
    <s v="OPĆINSKI SUD U BOSANSKOJ KRUPI"/>
    <n v="2023"/>
    <x v="1"/>
    <s v="KRIVIČNI"/>
    <s v="CRIMINAL"/>
    <n v="409"/>
    <n v="440"/>
    <n v="1.0757946210268949"/>
    <n v="71"/>
    <n v="6.197183098591549"/>
    <n v="77.915909090909096"/>
    <n v="764.38028169014081"/>
    <n v="0.1019334367425429"/>
    <n v="70"/>
    <n v="70"/>
    <n v="1"/>
  </r>
  <r>
    <s v="FEDERACIJA BOSNE I HERCEGOVINE"/>
    <n v="18"/>
    <s v="OPĆINSKI SUD U BOSANSKOJ KRUPI"/>
    <n v="2023"/>
    <x v="2"/>
    <s v="PARNIČNO"/>
    <s v="CIVIL CASES"/>
    <n v="383"/>
    <n v="423"/>
    <n v="1.1044386422976502"/>
    <n v="231"/>
    <n v="1.8311688311688312"/>
    <n v="312.78723404255317"/>
    <n v="258.30303030303031"/>
    <n v="1.2109313377996545"/>
    <n v="265"/>
    <n v="220"/>
    <n v="0.83018867924528306"/>
  </r>
  <r>
    <s v="FEDERACIJA BOSNE I HERCEGOVINE"/>
    <n v="18"/>
    <s v="OPĆINSKI SUD U BOSANSKOJ KRUPI"/>
    <n v="2023"/>
    <x v="6"/>
    <s v="PREKRŠAJNO"/>
    <s v="OFENSESS"/>
    <n v="413"/>
    <n v="482"/>
    <n v="1.1670702179176755"/>
    <n v="127"/>
    <n v="3.795275590551181"/>
    <n v="139.06431535269709"/>
    <n v="58.259842519685037"/>
    <n v="2.3869668941468483"/>
    <n v="255"/>
    <n v="255"/>
    <n v="1"/>
  </r>
  <r>
    <s v="FEDERACIJA BOSNE I HERCEGOVINE"/>
    <n v="18"/>
    <s v="OPĆINSKI SUD U BOSANSKOJ KRUPI"/>
    <n v="2023"/>
    <x v="5"/>
    <s v="VANPARNIČNO"/>
    <s v="NON - LITIGATION"/>
    <n v="906"/>
    <n v="1028"/>
    <n v="1.1346578366445916"/>
    <n v="945"/>
    <n v="1.0878306878306878"/>
    <n v="455.5865758754864"/>
    <n v="446.43280423280424"/>
    <n v="1.0205042540689029"/>
    <n v="95"/>
    <n v="90"/>
    <n v="0.94736842105263153"/>
  </r>
  <r>
    <s v="FEDERACIJA BOSNE I HERCEGOVINE"/>
    <n v="46"/>
    <s v="OPĆINSKI SUD U BUGOJNU"/>
    <n v="2023"/>
    <x v="0"/>
    <s v="IZVRŠENJA"/>
    <s v="ENFORCEMENT"/>
    <n v="2362"/>
    <n v="1900"/>
    <n v="0.80440304826418285"/>
    <n v="1630"/>
    <n v="1.165644171779141"/>
    <n v="222.75684210526316"/>
    <n v="230.20368098159508"/>
    <n v="0.9676510868784618"/>
    <n v="1092"/>
    <n v="1029"/>
    <n v="0.94230769230769229"/>
  </r>
  <r>
    <s v="FEDERACIJA BOSNE I HERCEGOVINE"/>
    <n v="46"/>
    <s v="OPĆINSKI SUD U BUGOJNU"/>
    <n v="2023"/>
    <x v="1"/>
    <s v="KRIVIČNI"/>
    <s v="CRIMINAL"/>
    <n v="843"/>
    <n v="820"/>
    <n v="0.97271648873072358"/>
    <n v="439"/>
    <n v="1.867881548974943"/>
    <n v="168.45853658536586"/>
    <n v="677.66287015945329"/>
    <n v="0.24858752633994505"/>
    <n v="299"/>
    <n v="266"/>
    <n v="0.88963210702341133"/>
  </r>
  <r>
    <s v="FEDERACIJA BOSNE I HERCEGOVINE"/>
    <n v="46"/>
    <s v="OPĆINSKI SUD U BUGOJNU"/>
    <n v="2023"/>
    <x v="2"/>
    <s v="PARNIČNO"/>
    <s v="CIVIL CASES"/>
    <n v="711"/>
    <n v="749"/>
    <n v="1.0534458509142053"/>
    <n v="458"/>
    <n v="1.6353711790393013"/>
    <n v="230.28971962616822"/>
    <n v="175.13755458515283"/>
    <n v="1.3149077031003087"/>
    <n v="492"/>
    <n v="440"/>
    <n v="0.89430894308943087"/>
  </r>
  <r>
    <s v="FEDERACIJA BOSNE I HERCEGOVINE"/>
    <n v="46"/>
    <s v="OPĆINSKI SUD U BUGOJNU"/>
    <n v="2023"/>
    <x v="6"/>
    <s v="PREKRŠAJNO"/>
    <s v="OFENSESS"/>
    <n v="1794"/>
    <n v="1486"/>
    <n v="0.82831661092530662"/>
    <n v="1540"/>
    <n v="0.96493506493506498"/>
    <n v="263.56864064602962"/>
    <n v="164.10844155844157"/>
    <n v="1.6060638815594914"/>
    <n v="1687"/>
    <n v="1685"/>
    <n v="0.99881446354475401"/>
  </r>
  <r>
    <s v="FEDERACIJA BOSNE I HERCEGOVINE"/>
    <n v="46"/>
    <s v="OPĆINSKI SUD U BUGOJNU"/>
    <n v="2023"/>
    <x v="5"/>
    <s v="VANPARNIČNO"/>
    <s v="NON - LITIGATION"/>
    <n v="1259"/>
    <n v="1117"/>
    <n v="0.88721207307386818"/>
    <n v="1140"/>
    <n v="0.97982456140350882"/>
    <n v="268.86660698299016"/>
    <n v="451.08947368421053"/>
    <n v="0.59603830873520403"/>
    <n v="62"/>
    <n v="43"/>
    <n v="0.69354838709677424"/>
  </r>
  <r>
    <s v="FEDERACIJA BOSNE I HERCEGOVINE"/>
    <n v="20"/>
    <s v="OPĆINSKI SUD U CAZINU"/>
    <n v="2023"/>
    <x v="0"/>
    <s v="IZVRŠENJA"/>
    <s v="ENFORCEMENT"/>
    <n v="2381"/>
    <n v="1912"/>
    <n v="0.80302393952120954"/>
    <n v="3020"/>
    <n v="0.63311258278145699"/>
    <n v="429.48274058577408"/>
    <n v="320.25463576158938"/>
    <n v="1.3410664284825484"/>
    <n v="1238"/>
    <n v="1089"/>
    <n v="0.87964458804523427"/>
  </r>
  <r>
    <s v="FEDERACIJA BOSNE I HERCEGOVINE"/>
    <n v="20"/>
    <s v="OPĆINSKI SUD U CAZINU"/>
    <n v="2023"/>
    <x v="1"/>
    <s v="KRIVIČNI"/>
    <s v="CRIMINAL"/>
    <n v="787"/>
    <n v="782"/>
    <n v="0.99364675984752227"/>
    <n v="340"/>
    <n v="2.2999999999999998"/>
    <n v="204.87340153452686"/>
    <n v="375.77352941176468"/>
    <n v="0.54520445294599484"/>
    <n v="171"/>
    <n v="142"/>
    <n v="0.83040935672514615"/>
  </r>
  <r>
    <s v="FEDERACIJA BOSNE I HERCEGOVINE"/>
    <n v="20"/>
    <s v="OPĆINSKI SUD U CAZINU"/>
    <n v="2023"/>
    <x v="2"/>
    <s v="PARNIČNO"/>
    <s v="CIVIL CASES"/>
    <n v="983"/>
    <n v="1012"/>
    <n v="1.029501525940997"/>
    <n v="1191"/>
    <n v="0.84970612930310663"/>
    <n v="421.48221343873519"/>
    <n v="327.21662468513853"/>
    <n v="1.2880831279410174"/>
    <n v="409"/>
    <n v="368"/>
    <n v="0.89975550122249393"/>
  </r>
  <r>
    <s v="FEDERACIJA BOSNE I HERCEGOVINE"/>
    <n v="20"/>
    <s v="OPĆINSKI SUD U CAZINU"/>
    <n v="2023"/>
    <x v="6"/>
    <s v="PREKRŠAJNO"/>
    <s v="OFENSESS"/>
    <n v="995"/>
    <n v="827"/>
    <n v="0.83115577889447234"/>
    <n v="1157"/>
    <n v="0.7147796024200519"/>
    <n v="401.95888754534462"/>
    <n v="248.9533275713051"/>
    <n v="1.6145953599684895"/>
    <n v="429"/>
    <n v="429"/>
    <n v="1"/>
  </r>
  <r>
    <s v="FEDERACIJA BOSNE I HERCEGOVINE"/>
    <n v="20"/>
    <s v="OPĆINSKI SUD U CAZINU"/>
    <n v="2023"/>
    <x v="5"/>
    <s v="VANPARNIČNO"/>
    <s v="NON - LITIGATION"/>
    <n v="1110"/>
    <n v="1225"/>
    <n v="1.1036036036036037"/>
    <n v="1907"/>
    <n v="0.64237021499737812"/>
    <n v="643.21387755102046"/>
    <n v="927.52123754588354"/>
    <n v="0.69347617231158154"/>
    <n v="57"/>
    <n v="46"/>
    <n v="0.80701754385964908"/>
  </r>
  <r>
    <s v="FEDERACIJA BOSNE I HERCEGOVINE"/>
    <n v="45"/>
    <s v="OPĆINSKI SUD U GORAŽDU"/>
    <n v="2023"/>
    <x v="0"/>
    <s v="IZVRŠENJA"/>
    <s v="ENFORCEMENT"/>
    <n v="276"/>
    <n v="285"/>
    <n v="1.0326086956521738"/>
    <n v="127"/>
    <n v="2.2440944881889764"/>
    <n v="173.23508771929824"/>
    <n v="173.2755905511811"/>
    <n v="0.99976625194723601"/>
    <n v="108"/>
    <n v="106"/>
    <n v="0.98148148148148151"/>
  </r>
  <r>
    <s v="FEDERACIJA BOSNE I HERCEGOVINE"/>
    <n v="45"/>
    <s v="OPĆINSKI SUD U GORAŽDU"/>
    <n v="2023"/>
    <x v="1"/>
    <s v="KRIVIČNI"/>
    <s v="CRIMINAL"/>
    <n v="377"/>
    <n v="391"/>
    <n v="1.0371352785145889"/>
    <n v="61"/>
    <n v="6.4098360655737707"/>
    <n v="47.163682864450131"/>
    <n v="204.68852459016392"/>
    <n v="0.23041683923846373"/>
    <n v="50"/>
    <n v="50"/>
    <n v="1"/>
  </r>
  <r>
    <s v="FEDERACIJA BOSNE I HERCEGOVINE"/>
    <n v="45"/>
    <s v="OPĆINSKI SUD U GORAŽDU"/>
    <n v="2023"/>
    <x v="2"/>
    <s v="PARNIČNO"/>
    <s v="CIVIL CASES"/>
    <n v="270"/>
    <n v="298"/>
    <n v="1.1037037037037036"/>
    <n v="148"/>
    <n v="2.0135135135135136"/>
    <n v="221.85234899328859"/>
    <n v="144.62837837837839"/>
    <n v="1.5339475660362862"/>
    <n v="173"/>
    <n v="169"/>
    <n v="0.97687861271676302"/>
  </r>
  <r>
    <s v="FEDERACIJA BOSNE I HERCEGOVINE"/>
    <n v="45"/>
    <s v="OPĆINSKI SUD U GORAŽDU"/>
    <n v="2023"/>
    <x v="6"/>
    <s v="PREKRŠAJNO"/>
    <s v="OFENSESS"/>
    <n v="123"/>
    <n v="144"/>
    <n v="1.1707317073170731"/>
    <n v="8"/>
    <n v="18"/>
    <n v="52.868055555555557"/>
    <n v="13.875"/>
    <n v="3.8103103103103106"/>
    <n v="29"/>
    <n v="29"/>
    <n v="1"/>
  </r>
  <r>
    <s v="FEDERACIJA BOSNE I HERCEGOVINE"/>
    <n v="45"/>
    <s v="OPĆINSKI SUD U GORAŽDU"/>
    <n v="2023"/>
    <x v="3"/>
    <s v="PRIVREDNO"/>
    <s v="COMMERCIAL"/>
    <n v="47"/>
    <n v="38"/>
    <n v="0.80851063829787229"/>
    <n v="29"/>
    <n v="1.3103448275862069"/>
    <n v="194.68421052631578"/>
    <n v="285.51724137931035"/>
    <n v="0.68186498855835231"/>
    <n v="17"/>
    <n v="17"/>
    <n v="1"/>
  </r>
  <r>
    <s v="FEDERACIJA BOSNE I HERCEGOVINE"/>
    <n v="45"/>
    <s v="OPĆINSKI SUD U GORAŽDU"/>
    <n v="2023"/>
    <x v="5"/>
    <s v="VANPARNIČNO"/>
    <s v="NON - LITIGATION"/>
    <n v="555"/>
    <n v="454"/>
    <n v="0.81801801801801799"/>
    <n v="513"/>
    <n v="0.88499025341130599"/>
    <n v="219.92511013215858"/>
    <n v="482.29434697855748"/>
    <n v="0.45599769416732622"/>
    <n v="27"/>
    <n v="26"/>
    <n v="0.96296296296296291"/>
  </r>
  <r>
    <s v="FEDERACIJA BOSNE I HERCEGOVINE"/>
    <n v="28"/>
    <s v="OPĆINSKI SUD U GRADAČCU"/>
    <n v="2023"/>
    <x v="0"/>
    <s v="IZVRŠENJA"/>
    <s v="ENFORCEMENT"/>
    <n v="1036"/>
    <n v="1085"/>
    <n v="1.0472972972972974"/>
    <n v="672"/>
    <n v="1.6145833333333333"/>
    <n v="226.29769585253456"/>
    <n v="286.06696428571428"/>
    <n v="0.79106546405168221"/>
    <n v="697"/>
    <n v="584"/>
    <n v="0.83787661406025826"/>
  </r>
  <r>
    <s v="FEDERACIJA BOSNE I HERCEGOVINE"/>
    <n v="28"/>
    <s v="OPĆINSKI SUD U GRADAČCU"/>
    <n v="2023"/>
    <x v="1"/>
    <s v="KRIVIČNI"/>
    <s v="CRIMINAL"/>
    <n v="577"/>
    <n v="655"/>
    <n v="1.1351819757365684"/>
    <n v="181"/>
    <n v="3.6187845303867405"/>
    <n v="179.74809160305344"/>
    <n v="639.20441988950279"/>
    <n v="0.28120595854785535"/>
    <n v="197"/>
    <n v="159"/>
    <n v="0.80710659898477155"/>
  </r>
  <r>
    <s v="FEDERACIJA BOSNE I HERCEGOVINE"/>
    <n v="28"/>
    <s v="OPĆINSKI SUD U GRADAČCU"/>
    <n v="2023"/>
    <x v="2"/>
    <s v="PARNIČNO"/>
    <s v="CIVIL CASES"/>
    <n v="383"/>
    <n v="404"/>
    <n v="1.0548302872062663"/>
    <n v="384"/>
    <n v="1.0520833333333333"/>
    <n v="351.47524752475249"/>
    <n v="372.09375"/>
    <n v="0.94458788282456363"/>
    <n v="375"/>
    <n v="278"/>
    <n v="0.74133333333333329"/>
  </r>
  <r>
    <s v="FEDERACIJA BOSNE I HERCEGOVINE"/>
    <n v="28"/>
    <s v="OPĆINSKI SUD U GRADAČCU"/>
    <n v="2023"/>
    <x v="6"/>
    <s v="PREKRŠAJNO"/>
    <s v="OFENSESS"/>
    <n v="260"/>
    <n v="290"/>
    <n v="1.1153846153846154"/>
    <n v="112"/>
    <n v="2.5892857142857144"/>
    <n v="206.51379310344828"/>
    <n v="107.40178571428571"/>
    <n v="1.9228152654074493"/>
    <n v="143"/>
    <n v="143"/>
    <n v="1"/>
  </r>
  <r>
    <s v="FEDERACIJA BOSNE I HERCEGOVINE"/>
    <n v="28"/>
    <s v="OPĆINSKI SUD U GRADAČCU"/>
    <n v="2023"/>
    <x v="5"/>
    <s v="VANPARNIČNO"/>
    <s v="NON - LITIGATION"/>
    <n v="704"/>
    <n v="779"/>
    <n v="1.1065340909090908"/>
    <n v="619"/>
    <n v="1.2584814216478191"/>
    <n v="307.2528883183569"/>
    <n v="694.37802907915989"/>
    <n v="0.44248647775595118"/>
    <n v="128"/>
    <n v="109"/>
    <n v="0.8515625"/>
  </r>
  <r>
    <s v="FEDERACIJA BOSNE I HERCEGOVINE"/>
    <n v="27"/>
    <s v="OPĆINSKI SUD U GRAČANICI"/>
    <n v="2023"/>
    <x v="0"/>
    <s v="IZVRŠENJA"/>
    <s v="ENFORCEMENT"/>
    <n v="592"/>
    <n v="556"/>
    <n v="0.93918918918918914"/>
    <n v="485"/>
    <n v="1.1463917525773195"/>
    <n v="270.88129496402877"/>
    <n v="300.2123711340206"/>
    <n v="0.90229890907161225"/>
    <n v="415"/>
    <n v="297"/>
    <n v="0.71566265060240963"/>
  </r>
  <r>
    <s v="FEDERACIJA BOSNE I HERCEGOVINE"/>
    <n v="27"/>
    <s v="OPĆINSKI SUD U GRAČANICI"/>
    <n v="2023"/>
    <x v="1"/>
    <s v="KRIVIČNI"/>
    <s v="CRIMINAL"/>
    <n v="810"/>
    <n v="811"/>
    <n v="1.0012345679012347"/>
    <n v="150"/>
    <n v="5.4066666666666663"/>
    <n v="81.551171393341548"/>
    <n v="351.9"/>
    <n v="0.23174530091884499"/>
    <n v="103"/>
    <n v="96"/>
    <n v="0.93203883495145634"/>
  </r>
  <r>
    <s v="FEDERACIJA BOSNE I HERCEGOVINE"/>
    <n v="27"/>
    <s v="OPĆINSKI SUD U GRAČANICI"/>
    <n v="2023"/>
    <x v="2"/>
    <s v="PARNIČNO"/>
    <s v="CIVIL CASES"/>
    <n v="430"/>
    <n v="425"/>
    <n v="0.98837209302325579"/>
    <n v="215"/>
    <n v="1.9767441860465116"/>
    <n v="191.38823529411764"/>
    <n v="185.56481481481481"/>
    <n v="1.0313821372069609"/>
    <n v="207"/>
    <n v="181"/>
    <n v="0.87439613526570048"/>
  </r>
  <r>
    <s v="FEDERACIJA BOSNE I HERCEGOVINE"/>
    <n v="27"/>
    <s v="OPĆINSKI SUD U GRAČANICI"/>
    <n v="2023"/>
    <x v="6"/>
    <s v="PREKRŠAJNO"/>
    <s v="OFENSESS"/>
    <n v="631"/>
    <n v="460"/>
    <n v="0.72900158478605392"/>
    <n v="411"/>
    <n v="1.1192214111922141"/>
    <n v="185.6804347826087"/>
    <n v="107.49391727493918"/>
    <n v="1.7273575983624303"/>
    <n v="239"/>
    <n v="238"/>
    <n v="0.99581589958159"/>
  </r>
  <r>
    <s v="FEDERACIJA BOSNE I HERCEGOVINE"/>
    <n v="27"/>
    <s v="OPĆINSKI SUD U GRAČANICI"/>
    <n v="2023"/>
    <x v="5"/>
    <s v="VANPARNIČNO"/>
    <s v="NON - LITIGATION"/>
    <n v="883"/>
    <n v="771"/>
    <n v="0.8731596828992072"/>
    <n v="374"/>
    <n v="2.0614973262032086"/>
    <n v="167.12062256809338"/>
    <n v="237.66042780748663"/>
    <n v="0.70319078405205515"/>
    <n v="42"/>
    <n v="40"/>
    <n v="0.95238095238095233"/>
  </r>
  <r>
    <s v="FEDERACIJA BOSNE I HERCEGOVINE"/>
    <n v="128"/>
    <s v="OPĆINSKI SUD U JAJCU"/>
    <n v="2023"/>
    <x v="0"/>
    <s v="IZVRŠENJA"/>
    <s v="ENFORCEMENT"/>
    <n v="327"/>
    <n v="273"/>
    <n v="0.83486238532110091"/>
    <n v="130"/>
    <n v="2.1"/>
    <n v="139.21245421245422"/>
    <n v="182.58461538461538"/>
    <n v="0.76245445937053624"/>
    <n v="76"/>
    <n v="73"/>
    <n v="0.96052631578947367"/>
  </r>
  <r>
    <s v="FEDERACIJA BOSNE I HERCEGOVINE"/>
    <n v="128"/>
    <s v="OPĆINSKI SUD U JAJCU"/>
    <n v="2023"/>
    <x v="1"/>
    <s v="KRIVIČNI"/>
    <s v="CRIMINAL"/>
    <n v="193"/>
    <n v="191"/>
    <n v="0.98963730569948183"/>
    <n v="66"/>
    <n v="2.893939393939394"/>
    <n v="129.06282722513089"/>
    <n v="519.74242424242425"/>
    <n v="0.2483207473649138"/>
    <n v="41"/>
    <n v="38"/>
    <n v="0.92682926829268297"/>
  </r>
  <r>
    <s v="FEDERACIJA BOSNE I HERCEGOVINE"/>
    <n v="128"/>
    <s v="OPĆINSKI SUD U JAJCU"/>
    <n v="2023"/>
    <x v="2"/>
    <s v="PARNIČNO"/>
    <s v="CIVIL CASES"/>
    <n v="129"/>
    <n v="125"/>
    <n v="0.96899224806201545"/>
    <n v="61"/>
    <n v="2.0491803278688523"/>
    <n v="180.328"/>
    <n v="167.96721311475409"/>
    <n v="1.0735904743314466"/>
    <n v="54"/>
    <n v="47"/>
    <n v="0.87037037037037035"/>
  </r>
  <r>
    <s v="FEDERACIJA BOSNE I HERCEGOVINE"/>
    <n v="128"/>
    <s v="OPĆINSKI SUD U JAJCU"/>
    <n v="2023"/>
    <x v="6"/>
    <s v="PREKRŠAJNO"/>
    <s v="OFENSESS"/>
    <n v="456"/>
    <n v="459"/>
    <n v="1.006578947368421"/>
    <n v="63"/>
    <n v="7.2857142857142856"/>
    <n v="107.9520697167756"/>
    <n v="72.19047619047619"/>
    <n v="1.4953782744408228"/>
    <n v="123"/>
    <n v="123"/>
    <n v="1"/>
  </r>
  <r>
    <s v="FEDERACIJA BOSNE I HERCEGOVINE"/>
    <n v="128"/>
    <s v="OPĆINSKI SUD U JAJCU"/>
    <n v="2023"/>
    <x v="5"/>
    <s v="VANPARNIČNO"/>
    <s v="NON - LITIGATION"/>
    <n v="663"/>
    <n v="687"/>
    <n v="1.0361990950226245"/>
    <n v="332"/>
    <n v="2.0692771084337349"/>
    <n v="223.63609898107714"/>
    <n v="227.13253012048193"/>
    <n v="0.98460620705651403"/>
    <n v="94"/>
    <n v="92"/>
    <n v="0.97872340425531912"/>
  </r>
  <r>
    <s v="FEDERACIJA BOSNE I HERCEGOVINE"/>
    <n v="36"/>
    <s v="OPĆINSKI SUD U KAKNJU"/>
    <n v="2023"/>
    <x v="0"/>
    <s v="IZVRŠENJA"/>
    <s v="ENFORCEMENT"/>
    <n v="531"/>
    <n v="521"/>
    <n v="0.98116760828625238"/>
    <n v="365"/>
    <n v="1.4273972602739726"/>
    <n v="232.24952015355086"/>
    <n v="298.12602739726026"/>
    <n v="0.7790313451702513"/>
    <n v="277"/>
    <n v="224"/>
    <n v="0.80866425992779778"/>
  </r>
  <r>
    <s v="FEDERACIJA BOSNE I HERCEGOVINE"/>
    <n v="36"/>
    <s v="OPĆINSKI SUD U KAKNJU"/>
    <n v="2023"/>
    <x v="1"/>
    <s v="KRIVIČNI"/>
    <s v="CRIMINAL"/>
    <n v="808"/>
    <n v="836"/>
    <n v="1.0346534653465347"/>
    <n v="163"/>
    <n v="5.1288343558282206"/>
    <n v="89.126794258373209"/>
    <n v="229.4478527607362"/>
    <n v="0.38844030652713457"/>
    <n v="115"/>
    <n v="111"/>
    <n v="0.9652173913043478"/>
  </r>
  <r>
    <s v="FEDERACIJA BOSNE I HERCEGOVINE"/>
    <n v="36"/>
    <s v="OPĆINSKI SUD U KAKNJU"/>
    <n v="2023"/>
    <x v="2"/>
    <s v="PARNIČNO"/>
    <s v="CIVIL CASES"/>
    <n v="921"/>
    <n v="663"/>
    <n v="0.71986970684039087"/>
    <n v="775"/>
    <n v="0.85548387096774192"/>
    <n v="282.43288084464552"/>
    <n v="198.78064516129032"/>
    <n v="1.420826864785955"/>
    <n v="516"/>
    <n v="440"/>
    <n v="0.8527131782945736"/>
  </r>
  <r>
    <s v="FEDERACIJA BOSNE I HERCEGOVINE"/>
    <n v="36"/>
    <s v="OPĆINSKI SUD U KAKNJU"/>
    <n v="2023"/>
    <x v="6"/>
    <s v="PREKRŠAJNO"/>
    <s v="OFENSESS"/>
    <n v="562"/>
    <n v="587"/>
    <n v="1.0444839857651245"/>
    <n v="257"/>
    <n v="2.2840466926070038"/>
    <n v="157.2504258943782"/>
    <n v="130.57587548638134"/>
    <n v="1.204283910091638"/>
    <n v="335"/>
    <n v="335"/>
    <n v="1"/>
  </r>
  <r>
    <s v="FEDERACIJA BOSNE I HERCEGOVINE"/>
    <n v="36"/>
    <s v="OPĆINSKI SUD U KAKNJU"/>
    <n v="2023"/>
    <x v="5"/>
    <s v="VANPARNIČNO"/>
    <s v="NON - LITIGATION"/>
    <n v="615"/>
    <n v="492"/>
    <n v="0.8"/>
    <n v="922"/>
    <n v="0.53362255965292837"/>
    <n v="266.04878048780489"/>
    <n v="981.04989154013015"/>
    <n v="0.27118781907221901"/>
    <n v="35"/>
    <n v="24"/>
    <n v="0.68571428571428572"/>
  </r>
  <r>
    <s v="FEDERACIJA BOSNE I HERCEGOVINE"/>
    <n v="29"/>
    <s v="OPĆINSKI SUD U KALESIJI"/>
    <n v="2023"/>
    <x v="0"/>
    <s v="IZVRŠENJA"/>
    <s v="ENFORCEMENT"/>
    <n v="380"/>
    <n v="340"/>
    <n v="0.89473684210526316"/>
    <n v="412"/>
    <n v="0.82524271844660191"/>
    <n v="398.97647058823532"/>
    <n v="385.52184466019418"/>
    <n v="1.034899775756936"/>
    <n v="355"/>
    <n v="232"/>
    <n v="0.6535211267605634"/>
  </r>
  <r>
    <s v="FEDERACIJA BOSNE I HERCEGOVINE"/>
    <n v="29"/>
    <s v="OPĆINSKI SUD U KALESIJI"/>
    <n v="2023"/>
    <x v="1"/>
    <s v="KRIVIČNI"/>
    <s v="CRIMINAL"/>
    <n v="400"/>
    <n v="481"/>
    <n v="1.2024999999999999"/>
    <n v="211"/>
    <n v="2.2796208530805688"/>
    <n v="177.27650727650729"/>
    <n v="793.61137440758296"/>
    <n v="0.22337949403615984"/>
    <n v="157"/>
    <n v="128"/>
    <n v="0.8152866242038217"/>
  </r>
  <r>
    <s v="FEDERACIJA BOSNE I HERCEGOVINE"/>
    <n v="29"/>
    <s v="OPĆINSKI SUD U KALESIJI"/>
    <n v="2023"/>
    <x v="2"/>
    <s v="PARNIČNO"/>
    <s v="CIVIL CASES"/>
    <n v="339"/>
    <n v="410"/>
    <n v="1.2094395280235988"/>
    <n v="304"/>
    <n v="1.3486842105263157"/>
    <n v="337.36097560975611"/>
    <n v="281.43092105263156"/>
    <n v="1.1987345752482714"/>
    <n v="340"/>
    <n v="278"/>
    <n v="0.81764705882352939"/>
  </r>
  <r>
    <s v="FEDERACIJA BOSNE I HERCEGOVINE"/>
    <n v="29"/>
    <s v="OPĆINSKI SUD U KALESIJI"/>
    <n v="2023"/>
    <x v="6"/>
    <s v="PREKRŠAJNO"/>
    <s v="OFENSESS"/>
    <n v="446"/>
    <n v="463"/>
    <n v="1.0381165919282511"/>
    <n v="387"/>
    <n v="1.1963824289405685"/>
    <n v="281.79913606911447"/>
    <n v="176.02583979328165"/>
    <n v="1.6008964161173673"/>
    <n v="288"/>
    <n v="286"/>
    <n v="0.99305555555555558"/>
  </r>
  <r>
    <s v="FEDERACIJA BOSNE I HERCEGOVINE"/>
    <n v="29"/>
    <s v="OPĆINSKI SUD U KALESIJI"/>
    <n v="2023"/>
    <x v="5"/>
    <s v="VANPARNIČNO"/>
    <s v="NON - LITIGATION"/>
    <n v="785"/>
    <n v="559"/>
    <n v="0.71210191082802543"/>
    <n v="1380"/>
    <n v="0.40507246376811595"/>
    <n v="392.20035778175315"/>
    <n v="686.30217391304348"/>
    <n v="0.57146891367918951"/>
    <n v="69"/>
    <n v="55"/>
    <n v="0.79710144927536231"/>
  </r>
  <r>
    <s v="FEDERACIJA BOSNE I HERCEGOVINE"/>
    <n v="49"/>
    <s v="OPĆINSKI SUD U KISELJAKU"/>
    <n v="2023"/>
    <x v="0"/>
    <s v="IZVRŠENJA"/>
    <s v="ENFORCEMENT"/>
    <n v="1056"/>
    <n v="1057"/>
    <n v="1.0009469696969697"/>
    <n v="546"/>
    <n v="1.9358974358974359"/>
    <n v="199.17786187322611"/>
    <n v="219.99633699633699"/>
    <n v="0.90536899201436472"/>
    <n v="554"/>
    <n v="517"/>
    <n v="0.93321299638989175"/>
  </r>
  <r>
    <s v="FEDERACIJA BOSNE I HERCEGOVINE"/>
    <n v="49"/>
    <s v="OPĆINSKI SUD U KISELJAKU"/>
    <n v="2023"/>
    <x v="1"/>
    <s v="KRIVIČNI"/>
    <s v="CRIMINAL"/>
    <n v="618"/>
    <n v="657"/>
    <n v="1.0631067961165048"/>
    <n v="231"/>
    <n v="2.8441558441558441"/>
    <n v="172.31354642313548"/>
    <n v="578.84415584415581"/>
    <n v="0.29768555954727138"/>
    <n v="140"/>
    <n v="131"/>
    <n v="0.93571428571428572"/>
  </r>
  <r>
    <s v="FEDERACIJA BOSNE I HERCEGOVINE"/>
    <n v="49"/>
    <s v="OPĆINSKI SUD U KISELJAKU"/>
    <n v="2023"/>
    <x v="2"/>
    <s v="PARNIČNO"/>
    <s v="CIVIL CASES"/>
    <n v="338"/>
    <n v="375"/>
    <n v="1.1094674556213018"/>
    <n v="242"/>
    <n v="1.5495867768595042"/>
    <n v="267.66399999999999"/>
    <n v="234.59504132231405"/>
    <n v="1.140961882618192"/>
    <n v="270"/>
    <n v="244"/>
    <n v="0.90370370370370368"/>
  </r>
  <r>
    <s v="FEDERACIJA BOSNE I HERCEGOVINE"/>
    <n v="49"/>
    <s v="OPĆINSKI SUD U KISELJAKU"/>
    <n v="2023"/>
    <x v="6"/>
    <s v="PREKRŠAJNO"/>
    <s v="OFENSESS"/>
    <n v="758"/>
    <n v="869"/>
    <n v="1.146437994722955"/>
    <n v="383"/>
    <n v="2.268929503916449"/>
    <n v="191.13463751438434"/>
    <n v="133.25065274151436"/>
    <n v="1.4343992587049907"/>
    <n v="497"/>
    <n v="497"/>
    <n v="1"/>
  </r>
  <r>
    <s v="FEDERACIJA BOSNE I HERCEGOVINE"/>
    <n v="49"/>
    <s v="OPĆINSKI SUD U KISELJAKU"/>
    <n v="2023"/>
    <x v="5"/>
    <s v="VANPARNIČNO"/>
    <s v="NON - LITIGATION"/>
    <n v="618"/>
    <n v="774"/>
    <n v="1.2524271844660195"/>
    <n v="1079"/>
    <n v="0.71733086190917517"/>
    <n v="840.20284237726094"/>
    <n v="575.47265987025025"/>
    <n v="1.4600221712821222"/>
    <n v="81"/>
    <n v="74"/>
    <n v="0.9135802469135802"/>
  </r>
  <r>
    <s v="FEDERACIJA BOSNE I HERCEGOVINE"/>
    <n v="56"/>
    <s v="OPĆINSKI SUD U KONJICU"/>
    <n v="2023"/>
    <x v="0"/>
    <s v="IZVRŠENJA"/>
    <s v="ENFORCEMENT"/>
    <n v="503"/>
    <n v="553"/>
    <n v="1.099403578528827"/>
    <n v="304"/>
    <n v="1.819078947368421"/>
    <n v="222.23146473779386"/>
    <n v="197.86842105263159"/>
    <n v="1.1231274983423549"/>
    <n v="314"/>
    <n v="300"/>
    <n v="0.95541401273885351"/>
  </r>
  <r>
    <s v="FEDERACIJA BOSNE I HERCEGOVINE"/>
    <n v="56"/>
    <s v="OPĆINSKI SUD U KONJICU"/>
    <n v="2023"/>
    <x v="1"/>
    <s v="KRIVIČNI"/>
    <s v="CRIMINAL"/>
    <n v="650"/>
    <n v="656"/>
    <n v="1.0092307692307692"/>
    <n v="118"/>
    <n v="5.5593220338983054"/>
    <n v="99.806402439024396"/>
    <n v="348.06779661016947"/>
    <n v="0.28674414413237437"/>
    <n v="97"/>
    <n v="90"/>
    <n v="0.92783505154639179"/>
  </r>
  <r>
    <s v="FEDERACIJA BOSNE I HERCEGOVINE"/>
    <n v="56"/>
    <s v="OPĆINSKI SUD U KONJICU"/>
    <n v="2023"/>
    <x v="2"/>
    <s v="PARNIČNO"/>
    <s v="CIVIL CASES"/>
    <n v="408"/>
    <n v="422"/>
    <n v="1.0343137254901962"/>
    <n v="267"/>
    <n v="1.5805243445692885"/>
    <n v="243.70142180094786"/>
    <n v="165.43445692883896"/>
    <n v="1.4730995363666903"/>
    <n v="281"/>
    <n v="249"/>
    <n v="0.88612099644128117"/>
  </r>
  <r>
    <s v="FEDERACIJA BOSNE I HERCEGOVINE"/>
    <n v="56"/>
    <s v="OPĆINSKI SUD U KONJICU"/>
    <n v="2023"/>
    <x v="6"/>
    <s v="PREKRŠAJNO"/>
    <s v="OFENSESS"/>
    <n v="394"/>
    <n v="397"/>
    <n v="1.0076142131979695"/>
    <n v="153"/>
    <n v="2.5947712418300655"/>
    <n v="132.89420654911839"/>
    <n v="94.026143790849673"/>
    <n v="1.4133750592252965"/>
    <n v="159"/>
    <n v="159"/>
    <n v="1"/>
  </r>
  <r>
    <s v="FEDERACIJA BOSNE I HERCEGOVINE"/>
    <n v="56"/>
    <s v="OPĆINSKI SUD U KONJICU"/>
    <n v="2023"/>
    <x v="5"/>
    <s v="VANPARNIČNO"/>
    <s v="NON - LITIGATION"/>
    <n v="920"/>
    <n v="975"/>
    <n v="1.0597826086956521"/>
    <n v="742"/>
    <n v="1.3140161725067385"/>
    <n v="368.86051282051284"/>
    <n v="414.80323450134773"/>
    <n v="0.88924213251117834"/>
    <n v="62"/>
    <n v="52"/>
    <n v="0.83870967741935487"/>
  </r>
  <r>
    <s v="FEDERACIJA BOSNE I HERCEGOVINE"/>
    <n v="68"/>
    <s v="OPĆINSKI SUD U LIVNU"/>
    <n v="2023"/>
    <x v="0"/>
    <s v="IZVRŠENJA"/>
    <s v="ENFORCEMENT"/>
    <n v="810"/>
    <n v="802"/>
    <n v="0.99012345679012348"/>
    <n v="348"/>
    <n v="2.3045977011494254"/>
    <n v="177.78054862842893"/>
    <n v="123.97126436781609"/>
    <n v="1.4340464262828165"/>
    <n v="263"/>
    <n v="257"/>
    <n v="0.97718631178707227"/>
  </r>
  <r>
    <s v="FEDERACIJA BOSNE I HERCEGOVINE"/>
    <n v="68"/>
    <s v="OPĆINSKI SUD U LIVNU"/>
    <n v="2023"/>
    <x v="1"/>
    <s v="KRIVIČNI"/>
    <s v="CRIMINAL"/>
    <n v="557"/>
    <n v="565"/>
    <n v="1.014362657091562"/>
    <n v="110"/>
    <n v="5.1363636363636367"/>
    <n v="83.785840707964596"/>
    <n v="1068.8636363636363"/>
    <n v="7.838777357326053E-2"/>
    <n v="47"/>
    <n v="46"/>
    <n v="0.97872340425531912"/>
  </r>
  <r>
    <s v="FEDERACIJA BOSNE I HERCEGOVINE"/>
    <n v="68"/>
    <s v="OPĆINSKI SUD U LIVNU"/>
    <n v="2023"/>
    <x v="2"/>
    <s v="PARNIČNO"/>
    <s v="CIVIL CASES"/>
    <n v="671"/>
    <n v="672"/>
    <n v="1.0014903129657229"/>
    <n v="313"/>
    <n v="2.1469648562300319"/>
    <n v="169.26785714285714"/>
    <n v="122.37261146496816"/>
    <n v="1.3832168417139139"/>
    <n v="301"/>
    <n v="292"/>
    <n v="0.9700996677740864"/>
  </r>
  <r>
    <s v="FEDERACIJA BOSNE I HERCEGOVINE"/>
    <n v="68"/>
    <s v="OPĆINSKI SUD U LIVNU"/>
    <n v="2023"/>
    <x v="6"/>
    <s v="PREKRŠAJNO"/>
    <s v="OFENSESS"/>
    <n v="869"/>
    <n v="765"/>
    <n v="0.88032220943613348"/>
    <n v="357"/>
    <n v="2.1428571428571428"/>
    <n v="144.96732026143792"/>
    <n v="94.49299719887955"/>
    <n v="1.5341594039643487"/>
    <n v="260"/>
    <n v="259"/>
    <n v="0.99615384615384617"/>
  </r>
  <r>
    <s v="FEDERACIJA BOSNE I HERCEGOVINE"/>
    <n v="68"/>
    <s v="OPĆINSKI SUD U LIVNU"/>
    <n v="2023"/>
    <x v="3"/>
    <s v="PRIVREDNO"/>
    <s v="COMMERCIAL"/>
    <n v="81"/>
    <n v="77"/>
    <n v="0.95061728395061729"/>
    <n v="46"/>
    <n v="1.673913043478261"/>
    <n v="186.81818181818181"/>
    <n v="284.78260869565219"/>
    <n v="0.65600277585010403"/>
    <n v="34"/>
    <n v="33"/>
    <n v="0.97058823529411764"/>
  </r>
  <r>
    <s v="FEDERACIJA BOSNE I HERCEGOVINE"/>
    <n v="68"/>
    <s v="OPĆINSKI SUD U LIVNU"/>
    <n v="2023"/>
    <x v="5"/>
    <s v="VANPARNIČNO"/>
    <s v="NON - LITIGATION"/>
    <n v="1893"/>
    <n v="2093"/>
    <n v="1.1056524035921818"/>
    <n v="1783"/>
    <n v="1.1738642736960179"/>
    <n v="301.80267558528431"/>
    <n v="494.5738349241999"/>
    <n v="0.61022774411739678"/>
    <n v="67"/>
    <n v="61"/>
    <n v="0.91044776119402981"/>
  </r>
  <r>
    <s v="FEDERACIJA BOSNE I HERCEGOVINE"/>
    <n v="63"/>
    <s v="OPĆINSKI SUD U LJUBUŠKOM"/>
    <n v="2023"/>
    <x v="0"/>
    <s v="IZVRŠENJA"/>
    <s v="ENFORCEMENT"/>
    <n v="687"/>
    <n v="700"/>
    <n v="1.0189228529839884"/>
    <n v="403"/>
    <n v="1.7369727047146402"/>
    <n v="206.49142857142857"/>
    <n v="272.28535980148882"/>
    <n v="0.7583640513098916"/>
    <n v="402"/>
    <n v="318"/>
    <n v="0.79104477611940294"/>
  </r>
  <r>
    <s v="FEDERACIJA BOSNE I HERCEGOVINE"/>
    <n v="63"/>
    <s v="OPĆINSKI SUD U LJUBUŠKOM"/>
    <n v="2023"/>
    <x v="1"/>
    <s v="KRIVIČNI"/>
    <s v="CRIMINAL"/>
    <n v="375"/>
    <n v="369"/>
    <n v="0.98399999999999999"/>
    <n v="127"/>
    <n v="2.9055118110236222"/>
    <n v="122.84552845528455"/>
    <n v="751.28125"/>
    <n v="0.16351470032732024"/>
    <n v="58"/>
    <n v="48"/>
    <n v="0.82758620689655171"/>
  </r>
  <r>
    <s v="FEDERACIJA BOSNE I HERCEGOVINE"/>
    <n v="63"/>
    <s v="OPĆINSKI SUD U LJUBUŠKOM"/>
    <n v="2023"/>
    <x v="2"/>
    <s v="PARNIČNO"/>
    <s v="CIVIL CASES"/>
    <n v="520"/>
    <n v="628"/>
    <n v="1.2076923076923076"/>
    <n v="418"/>
    <n v="1.5023923444976077"/>
    <n v="299.66560509554142"/>
    <n v="288.27033492822966"/>
    <n v="1.0395298051398485"/>
    <n v="519"/>
    <n v="438"/>
    <n v="0.84393063583815031"/>
  </r>
  <r>
    <s v="FEDERACIJA BOSNE I HERCEGOVINE"/>
    <n v="63"/>
    <s v="OPĆINSKI SUD U LJUBUŠKOM"/>
    <n v="2023"/>
    <x v="6"/>
    <s v="PREKRŠAJNO"/>
    <s v="OFENSESS"/>
    <n v="310"/>
    <n v="285"/>
    <n v="0.91935483870967738"/>
    <n v="161"/>
    <n v="1.7701863354037266"/>
    <n v="169.34035087719298"/>
    <n v="162.58385093167701"/>
    <n v="1.0415570175438598"/>
    <n v="136"/>
    <n v="135"/>
    <n v="0.99264705882352944"/>
  </r>
  <r>
    <s v="FEDERACIJA BOSNE I HERCEGOVINE"/>
    <n v="63"/>
    <s v="OPĆINSKI SUD U LJUBUŠKOM"/>
    <n v="2023"/>
    <x v="5"/>
    <s v="VANPARNIČNO"/>
    <s v="NON - LITIGATION"/>
    <n v="1047"/>
    <n v="865"/>
    <n v="0.82617000955109843"/>
    <n v="1494"/>
    <n v="0.57898259705488619"/>
    <n v="587.92947976878611"/>
    <n v="679.95917001338682"/>
    <n v="0.86465409350566025"/>
    <n v="62"/>
    <n v="37"/>
    <n v="0.59677419354838712"/>
  </r>
  <r>
    <s v="FEDERACIJA BOSNE I HERCEGOVINE"/>
    <n v="126"/>
    <s v="OPĆINSKI SUD U LUKAVCU"/>
    <n v="2023"/>
    <x v="0"/>
    <s v="IZVRŠENJA"/>
    <s v="ENFORCEMENT"/>
    <n v="1052"/>
    <n v="2235"/>
    <n v="2.1245247148288975"/>
    <n v="1313"/>
    <n v="1.7022086824067022"/>
    <n v="902.47337807606266"/>
    <n v="793.10662604722006"/>
    <n v="1.1378966565617006"/>
    <n v="1938"/>
    <n v="1606"/>
    <n v="0.8286893704850361"/>
  </r>
  <r>
    <s v="FEDERACIJA BOSNE I HERCEGOVINE"/>
    <n v="126"/>
    <s v="OPĆINSKI SUD U LUKAVCU"/>
    <n v="2023"/>
    <x v="1"/>
    <s v="KRIVIČNI"/>
    <s v="CRIMINAL"/>
    <n v="701"/>
    <n v="741"/>
    <n v="1.0570613409415122"/>
    <n v="128"/>
    <n v="5.7890625"/>
    <n v="89.205128205128204"/>
    <n v="557.7890625"/>
    <n v="0.15992627715809363"/>
    <n v="94"/>
    <n v="88"/>
    <n v="0.93617021276595747"/>
  </r>
  <r>
    <s v="FEDERACIJA BOSNE I HERCEGOVINE"/>
    <n v="126"/>
    <s v="OPĆINSKI SUD U LUKAVCU"/>
    <n v="2023"/>
    <x v="2"/>
    <s v="PARNIČNO"/>
    <s v="CIVIL CASES"/>
    <n v="624"/>
    <n v="484"/>
    <n v="0.77564102564102566"/>
    <n v="492"/>
    <n v="0.98373983739837401"/>
    <n v="274.16322314049586"/>
    <n v="207.08943089430895"/>
    <n v="1.3238880514400515"/>
    <n v="219"/>
    <n v="196"/>
    <n v="0.89497716894977164"/>
  </r>
  <r>
    <s v="FEDERACIJA BOSNE I HERCEGOVINE"/>
    <n v="126"/>
    <s v="OPĆINSKI SUD U LUKAVCU"/>
    <n v="2023"/>
    <x v="6"/>
    <s v="PREKRŠAJNO"/>
    <s v="OFENSESS"/>
    <n v="647"/>
    <n v="626"/>
    <n v="0.96754250386398766"/>
    <n v="605"/>
    <n v="1.034710743801653"/>
    <n v="322.71884984025559"/>
    <n v="237.98016528925621"/>
    <n v="1.3560745680128534"/>
    <n v="529"/>
    <n v="529"/>
    <n v="1"/>
  </r>
  <r>
    <s v="FEDERACIJA BOSNE I HERCEGOVINE"/>
    <n v="126"/>
    <s v="OPĆINSKI SUD U LUKAVCU"/>
    <n v="2023"/>
    <x v="5"/>
    <s v="VANPARNIČNO"/>
    <s v="NON - LITIGATION"/>
    <n v="637"/>
    <n v="652"/>
    <n v="1.0235478806907379"/>
    <n v="1262"/>
    <n v="0.51664025356576859"/>
    <n v="494.96012269938649"/>
    <n v="1289.6259904912836"/>
    <n v="0.38380129304840638"/>
    <n v="185"/>
    <n v="153"/>
    <n v="0.82702702702702702"/>
  </r>
  <r>
    <s v="FEDERACIJA BOSNE I HERCEGOVINE"/>
    <n v="58"/>
    <s v="OPĆINSKI SUD U MOSTARU"/>
    <n v="2023"/>
    <x v="0"/>
    <s v="IZVRŠENJA"/>
    <s v="ENFORCEMENT"/>
    <n v="3087"/>
    <n v="2331"/>
    <n v="0.75510204081632648"/>
    <n v="2722"/>
    <n v="0.85635562086700956"/>
    <n v="337.55255255255253"/>
    <n v="376.12082262210799"/>
    <n v="0.89745776423469814"/>
    <n v="1330"/>
    <n v="1024"/>
    <n v="0.76992481203007523"/>
  </r>
  <r>
    <s v="FEDERACIJA BOSNE I HERCEGOVINE"/>
    <n v="58"/>
    <s v="OPĆINSKI SUD U MOSTARU"/>
    <n v="2023"/>
    <x v="1"/>
    <s v="KRIVIČNI"/>
    <s v="CRIMINAL"/>
    <n v="1016"/>
    <n v="1018"/>
    <n v="1.0019685039370079"/>
    <n v="247"/>
    <n v="4.1214574898785425"/>
    <n v="82.76915520628684"/>
    <n v="1259.6720647773279"/>
    <n v="6.5706906996399833E-2"/>
    <n v="135"/>
    <n v="94"/>
    <n v="0.6962962962962963"/>
  </r>
  <r>
    <s v="FEDERACIJA BOSNE I HERCEGOVINE"/>
    <n v="58"/>
    <s v="OPĆINSKI SUD U MOSTARU"/>
    <n v="2023"/>
    <x v="2"/>
    <s v="PARNIČNO"/>
    <s v="CIVIL CASES"/>
    <n v="1770"/>
    <n v="1994"/>
    <n v="1.1265536723163843"/>
    <n v="1848"/>
    <n v="1.079004329004329"/>
    <n v="324.62888665997991"/>
    <n v="323.12554112554113"/>
    <n v="1.00465251223782"/>
    <n v="1645"/>
    <n v="1375"/>
    <n v="0.83586626139817632"/>
  </r>
  <r>
    <s v="FEDERACIJA BOSNE I HERCEGOVINE"/>
    <n v="58"/>
    <s v="OPĆINSKI SUD U MOSTARU"/>
    <n v="2023"/>
    <x v="6"/>
    <s v="PREKRŠAJNO"/>
    <s v="OFENSESS"/>
    <n v="2000"/>
    <n v="1871"/>
    <n v="0.9355"/>
    <n v="1602"/>
    <n v="1.1679151061173534"/>
    <n v="268.82683057188672"/>
    <n v="206.95568039950064"/>
    <n v="1.2989584535826801"/>
    <n v="1482"/>
    <n v="1455"/>
    <n v="0.98178137651821862"/>
  </r>
  <r>
    <s v="FEDERACIJA BOSNE I HERCEGOVINE"/>
    <n v="58"/>
    <s v="OPĆINSKI SUD U MOSTARU"/>
    <n v="2023"/>
    <x v="3"/>
    <s v="PRIVREDNO"/>
    <s v="COMMERCIAL"/>
    <n v="485"/>
    <n v="518"/>
    <n v="1.068041237113402"/>
    <n v="559"/>
    <n v="0.92665474060822894"/>
    <n v="363.89189189189187"/>
    <n v="335.43392857142857"/>
    <n v="1.0848392511802913"/>
    <n v="459"/>
    <n v="387"/>
    <n v="0.84313725490196079"/>
  </r>
  <r>
    <s v="FEDERACIJA BOSNE I HERCEGOVINE"/>
    <n v="58"/>
    <s v="OPĆINSKI SUD U MOSTARU"/>
    <n v="2023"/>
    <x v="5"/>
    <s v="VANPARNIČNO"/>
    <s v="NON - LITIGATION"/>
    <n v="2231"/>
    <n v="2592"/>
    <n v="1.1618108471537427"/>
    <n v="4494"/>
    <n v="0.57676902536715624"/>
    <n v="646.69675925925924"/>
    <n v="1014.7279804270463"/>
    <n v="0.63731046323084362"/>
    <n v="111"/>
    <n v="86"/>
    <n v="0.77477477477477474"/>
  </r>
  <r>
    <s v="FEDERACIJA BOSNE I HERCEGOVINE"/>
    <n v="25"/>
    <s v="OPĆINSKI SUD U ORAŠJU"/>
    <n v="2023"/>
    <x v="0"/>
    <s v="IZVRŠENJA"/>
    <s v="ENFORCEMENT"/>
    <n v="389"/>
    <n v="367"/>
    <n v="0.94344473007712082"/>
    <n v="259"/>
    <n v="1.416988416988417"/>
    <n v="264.22070844686647"/>
    <n v="192.81467181467181"/>
    <n v="1.3703350785506001"/>
    <n v="223"/>
    <n v="211"/>
    <n v="0.94618834080717484"/>
  </r>
  <r>
    <s v="FEDERACIJA BOSNE I HERCEGOVINE"/>
    <n v="25"/>
    <s v="OPĆINSKI SUD U ORAŠJU"/>
    <n v="2023"/>
    <x v="1"/>
    <s v="KRIVIČNI"/>
    <s v="CRIMINAL"/>
    <n v="699"/>
    <n v="659"/>
    <n v="0.94277539341917027"/>
    <n v="219"/>
    <n v="3.0091324200913241"/>
    <n v="92.948406676783009"/>
    <n v="587.17351598173514"/>
    <n v="0.15829802289596845"/>
    <n v="116"/>
    <n v="104"/>
    <n v="0.89655172413793105"/>
  </r>
  <r>
    <s v="FEDERACIJA BOSNE I HERCEGOVINE"/>
    <n v="25"/>
    <s v="OPĆINSKI SUD U ORAŠJU"/>
    <n v="2023"/>
    <x v="2"/>
    <s v="PARNIČNO"/>
    <s v="CIVIL CASES"/>
    <n v="201"/>
    <n v="212"/>
    <n v="1.0547263681592041"/>
    <n v="100"/>
    <n v="2.12"/>
    <n v="157.34905660377359"/>
    <n v="184.22"/>
    <n v="0.85413666596337856"/>
    <n v="99"/>
    <n v="97"/>
    <n v="0.97979797979797978"/>
  </r>
  <r>
    <s v="FEDERACIJA BOSNE I HERCEGOVINE"/>
    <n v="25"/>
    <s v="OPĆINSKI SUD U ORAŠJU"/>
    <n v="2023"/>
    <x v="6"/>
    <s v="PREKRŠAJNO"/>
    <s v="OFENSESS"/>
    <n v="1412"/>
    <n v="1556"/>
    <n v="1.1019830028328612"/>
    <n v="758"/>
    <n v="2.0527704485488125"/>
    <n v="223.66580976863753"/>
    <n v="119.31926121372031"/>
    <n v="1.8745155433707847"/>
    <n v="898"/>
    <n v="895"/>
    <n v="0.9966592427616926"/>
  </r>
  <r>
    <s v="FEDERACIJA BOSNE I HERCEGOVINE"/>
    <n v="25"/>
    <s v="OPĆINSKI SUD U ORAŠJU"/>
    <n v="2023"/>
    <x v="3"/>
    <s v="PRIVREDNO"/>
    <s v="COMMERCIAL"/>
    <n v="58"/>
    <n v="60"/>
    <n v="1.0344827586206897"/>
    <n v="22"/>
    <n v="2.7272727272727271"/>
    <n v="127.48333333333333"/>
    <n v="179.77272727272728"/>
    <n v="0.70913611462284021"/>
    <n v="21"/>
    <n v="21"/>
    <n v="1"/>
  </r>
  <r>
    <s v="FEDERACIJA BOSNE I HERCEGOVINE"/>
    <n v="25"/>
    <s v="OPĆINSKI SUD U ORAŠJU"/>
    <n v="2023"/>
    <x v="5"/>
    <s v="VANPARNIČNO"/>
    <s v="NON - LITIGATION"/>
    <n v="655"/>
    <n v="707"/>
    <n v="1.0793893129770993"/>
    <n v="461"/>
    <n v="1.5336225596529285"/>
    <n v="338.03677510608202"/>
    <n v="628.26030368763554"/>
    <n v="0.5380520989818105"/>
    <n v="16"/>
    <n v="14"/>
    <n v="0.875"/>
  </r>
  <r>
    <s v="FEDERACIJA BOSNE I HERCEGOVINE"/>
    <n v="22"/>
    <s v="OPĆINSKI SUD U SANSKOM MOSTU"/>
    <n v="2023"/>
    <x v="0"/>
    <s v="IZVRŠENJA"/>
    <s v="ENFORCEMENT"/>
    <n v="768"/>
    <n v="788"/>
    <n v="1.0260416666666667"/>
    <n v="585"/>
    <n v="1.3470085470085471"/>
    <n v="329.59771573604058"/>
    <n v="357.85128205128206"/>
    <n v="0.92104662542135984"/>
    <n v="413"/>
    <n v="338"/>
    <n v="0.81840193704600483"/>
  </r>
  <r>
    <s v="FEDERACIJA BOSNE I HERCEGOVINE"/>
    <n v="22"/>
    <s v="OPĆINSKI SUD U SANSKOM MOSTU"/>
    <n v="2023"/>
    <x v="1"/>
    <s v="KRIVIČNI"/>
    <s v="CRIMINAL"/>
    <n v="751"/>
    <n v="729"/>
    <n v="0.97070572569906788"/>
    <n v="247"/>
    <n v="2.951417004048583"/>
    <n v="105.07956104252401"/>
    <n v="377.64777327935224"/>
    <n v="0.27824753242962968"/>
    <n v="129"/>
    <n v="124"/>
    <n v="0.96124031007751942"/>
  </r>
  <r>
    <s v="FEDERACIJA BOSNE I HERCEGOVINE"/>
    <n v="22"/>
    <s v="OPĆINSKI SUD U SANSKOM MOSTU"/>
    <n v="2023"/>
    <x v="2"/>
    <s v="PARNIČNO"/>
    <s v="CIVIL CASES"/>
    <n v="543"/>
    <n v="581"/>
    <n v="1.0699815837937385"/>
    <n v="536"/>
    <n v="1.083955223880597"/>
    <n v="331.24096385542168"/>
    <n v="346.94589552238807"/>
    <n v="0.95473377298982065"/>
    <n v="339"/>
    <n v="255"/>
    <n v="0.75221238938053092"/>
  </r>
  <r>
    <s v="FEDERACIJA BOSNE I HERCEGOVINE"/>
    <n v="22"/>
    <s v="OPĆINSKI SUD U SANSKOM MOSTU"/>
    <n v="2023"/>
    <x v="6"/>
    <s v="PREKRŠAJNO"/>
    <s v="OFENSESS"/>
    <n v="572"/>
    <n v="767"/>
    <n v="1.3409090909090908"/>
    <n v="474"/>
    <n v="1.6181434599156117"/>
    <n v="352.76140808344201"/>
    <n v="169.56118143459915"/>
    <n v="2.0804373094056579"/>
    <n v="583"/>
    <n v="573"/>
    <n v="0.98284734133790741"/>
  </r>
  <r>
    <s v="FEDERACIJA BOSNE I HERCEGOVINE"/>
    <n v="22"/>
    <s v="OPĆINSKI SUD U SANSKOM MOSTU"/>
    <n v="2023"/>
    <x v="5"/>
    <s v="VANPARNIČNO"/>
    <s v="NON - LITIGATION"/>
    <n v="1087"/>
    <n v="1142"/>
    <n v="1.0505979760809567"/>
    <n v="2882"/>
    <n v="0.39625260235947257"/>
    <n v="995.92819614711038"/>
    <n v="1053.3920888272032"/>
    <n v="0.94544871440598111"/>
    <n v="249"/>
    <n v="219"/>
    <n v="0.87951807228915657"/>
  </r>
  <r>
    <s v="FEDERACIJA BOSNE I HERCEGOVINE"/>
    <n v="65"/>
    <s v="OPĆINSKI SUD U SARAJEVU"/>
    <n v="2023"/>
    <x v="0"/>
    <s v="IZVRŠENJA"/>
    <s v="ENFORCEMENT"/>
    <n v="17995"/>
    <n v="12797"/>
    <n v="0.7111419838844123"/>
    <n v="15536"/>
    <n v="0.82369979402677651"/>
    <n v="281.63796202234897"/>
    <n v="263.34732234809474"/>
    <n v="1.0694544357283327"/>
    <n v="9208"/>
    <n v="7725"/>
    <n v="0.83894439617723715"/>
  </r>
  <r>
    <s v="FEDERACIJA BOSNE I HERCEGOVINE"/>
    <n v="65"/>
    <s v="OPĆINSKI SUD U SARAJEVU"/>
    <n v="2023"/>
    <x v="1"/>
    <s v="KRIVIČNI"/>
    <s v="CRIMINAL"/>
    <n v="8222"/>
    <n v="7714"/>
    <n v="0.93821454633909029"/>
    <n v="2381"/>
    <n v="3.239815203695926"/>
    <n v="58.838605133523465"/>
    <n v="439.16379672406549"/>
    <n v="0.13397872404881503"/>
    <n v="860"/>
    <n v="819"/>
    <n v="0.95232558139534884"/>
  </r>
  <r>
    <s v="FEDERACIJA BOSNE I HERCEGOVINE"/>
    <n v="65"/>
    <s v="OPĆINSKI SUD U SARAJEVU"/>
    <n v="2023"/>
    <x v="2"/>
    <s v="PARNIČNO"/>
    <s v="CIVIL CASES"/>
    <n v="9556"/>
    <n v="11105"/>
    <n v="1.1620971117622436"/>
    <n v="15476"/>
    <n v="0.71756267769449467"/>
    <n v="538.49410175596574"/>
    <n v="462.56195890941984"/>
    <n v="1.1641556150133288"/>
    <n v="6483"/>
    <n v="5829"/>
    <n v="0.89912077741786212"/>
  </r>
  <r>
    <s v="FEDERACIJA BOSNE I HERCEGOVINE"/>
    <n v="65"/>
    <s v="OPĆINSKI SUD U SARAJEVU"/>
    <n v="2023"/>
    <x v="6"/>
    <s v="PREKRŠAJNO"/>
    <s v="OFENSESS"/>
    <n v="9620"/>
    <n v="10611"/>
    <n v="1.103014553014553"/>
    <n v="7801"/>
    <n v="1.3602102294577618"/>
    <n v="330.22542644425596"/>
    <n v="167.97807973336751"/>
    <n v="1.9658840425395059"/>
    <n v="9234"/>
    <n v="9106"/>
    <n v="0.98613818496859429"/>
  </r>
  <r>
    <s v="FEDERACIJA BOSNE I HERCEGOVINE"/>
    <n v="65"/>
    <s v="OPĆINSKI SUD U SARAJEVU"/>
    <n v="2023"/>
    <x v="3"/>
    <s v="PRIVREDNO"/>
    <s v="COMMERCIAL"/>
    <n v="2987"/>
    <n v="2332"/>
    <n v="0.78071643789755607"/>
    <n v="5970"/>
    <n v="0.39061976549413735"/>
    <n v="597.53602058319041"/>
    <n v="488.36526544967342"/>
    <n v="1.2235432428491726"/>
    <n v="1633"/>
    <n v="1501"/>
    <n v="0.91916717697489281"/>
  </r>
  <r>
    <s v="FEDERACIJA BOSNE I HERCEGOVINE"/>
    <n v="65"/>
    <s v="OPĆINSKI SUD U SARAJEVU"/>
    <n v="2023"/>
    <x v="5"/>
    <s v="VANPARNIČNO"/>
    <s v="NON - LITIGATION"/>
    <n v="8804"/>
    <n v="10021"/>
    <n v="1.1382326215356655"/>
    <n v="7229"/>
    <n v="1.386222160741458"/>
    <n v="312.75711006885541"/>
    <n v="509.26241527182185"/>
    <n v="0.61413742834707219"/>
    <n v="1385"/>
    <n v="1242"/>
    <n v="0.89675090252707579"/>
  </r>
  <r>
    <s v="FEDERACIJA BOSNE I HERCEGOVINE"/>
    <n v="30"/>
    <s v="OPĆINSKI SUD U SREBRENIKU"/>
    <n v="2023"/>
    <x v="0"/>
    <s v="IZVRŠENJA"/>
    <s v="ENFORCEMENT"/>
    <n v="661"/>
    <n v="828"/>
    <n v="1.2526475037821483"/>
    <n v="594"/>
    <n v="1.393939393939394"/>
    <n v="345.76328502415458"/>
    <n v="293.87878787878788"/>
    <n v="1.1765506708390494"/>
    <n v="656"/>
    <n v="631"/>
    <n v="0.96189024390243905"/>
  </r>
  <r>
    <s v="FEDERACIJA BOSNE I HERCEGOVINE"/>
    <n v="30"/>
    <s v="OPĆINSKI SUD U SREBRENIKU"/>
    <n v="2023"/>
    <x v="1"/>
    <s v="KRIVIČNI"/>
    <s v="CRIMINAL"/>
    <n v="522"/>
    <n v="519"/>
    <n v="0.99425287356321834"/>
    <n v="156"/>
    <n v="3.3269230769230771"/>
    <n v="83.121387283236999"/>
    <n v="433.21153846153845"/>
    <n v="0.19187251470361449"/>
    <n v="105"/>
    <n v="100"/>
    <n v="0.95238095238095233"/>
  </r>
  <r>
    <s v="FEDERACIJA BOSNE I HERCEGOVINE"/>
    <n v="30"/>
    <s v="OPĆINSKI SUD U SREBRENIKU"/>
    <n v="2023"/>
    <x v="2"/>
    <s v="PARNIČNO"/>
    <s v="CIVIL CASES"/>
    <n v="386"/>
    <n v="503"/>
    <n v="1.3031088082901554"/>
    <n v="290"/>
    <n v="1.7344827586206897"/>
    <n v="356.59840954274352"/>
    <n v="231.34827586206896"/>
    <n v="1.5413921206629149"/>
    <n v="403"/>
    <n v="368"/>
    <n v="0.91315136476426795"/>
  </r>
  <r>
    <s v="FEDERACIJA BOSNE I HERCEGOVINE"/>
    <n v="30"/>
    <s v="OPĆINSKI SUD U SREBRENIKU"/>
    <n v="2023"/>
    <x v="6"/>
    <s v="PREKRŠAJNO"/>
    <s v="OFENSESS"/>
    <n v="345"/>
    <n v="419"/>
    <n v="1.2144927536231884"/>
    <n v="303"/>
    <n v="1.3828382838283828"/>
    <n v="370.1527446300716"/>
    <n v="170.35973597359737"/>
    <n v="2.1727712978343572"/>
    <n v="377"/>
    <n v="377"/>
    <n v="1"/>
  </r>
  <r>
    <s v="FEDERACIJA BOSNE I HERCEGOVINE"/>
    <n v="30"/>
    <s v="OPĆINSKI SUD U SREBRENIKU"/>
    <n v="2023"/>
    <x v="5"/>
    <s v="VANPARNIČNO"/>
    <s v="NON - LITIGATION"/>
    <n v="697"/>
    <n v="906"/>
    <n v="1.2998565279770444"/>
    <n v="1053"/>
    <n v="0.86039886039886038"/>
    <n v="557.52649006622516"/>
    <n v="601.81101614434942"/>
    <n v="0.92641456389109655"/>
    <n v="84"/>
    <n v="68"/>
    <n v="0.80952380952380953"/>
  </r>
  <r>
    <s v="FEDERACIJA BOSNE I HERCEGOVINE"/>
    <n v="39"/>
    <s v="OPĆINSKI SUD U TEŠNJU"/>
    <n v="2023"/>
    <x v="0"/>
    <s v="IZVRŠENJA"/>
    <s v="ENFORCEMENT"/>
    <n v="533"/>
    <n v="650"/>
    <n v="1.2195121951219512"/>
    <n v="375"/>
    <n v="1.7333333333333334"/>
    <n v="531.26"/>
    <n v="325.66399999999999"/>
    <n v="1.631313255379778"/>
    <n v="491"/>
    <n v="386"/>
    <n v="0.78615071283095728"/>
  </r>
  <r>
    <s v="FEDERACIJA BOSNE I HERCEGOVINE"/>
    <n v="39"/>
    <s v="OPĆINSKI SUD U TEŠNJU"/>
    <n v="2023"/>
    <x v="1"/>
    <s v="KRIVIČNI"/>
    <s v="CRIMINAL"/>
    <n v="786"/>
    <n v="754"/>
    <n v="0.95928753180661575"/>
    <n v="251"/>
    <n v="3.0039840637450199"/>
    <n v="123.73607427055703"/>
    <n v="326.11952191235059"/>
    <n v="0.37941940287712339"/>
    <n v="182"/>
    <n v="152"/>
    <n v="0.8351648351648352"/>
  </r>
  <r>
    <s v="FEDERACIJA BOSNE I HERCEGOVINE"/>
    <n v="39"/>
    <s v="OPĆINSKI SUD U TEŠNJU"/>
    <n v="2023"/>
    <x v="2"/>
    <s v="PARNIČNO"/>
    <s v="CIVIL CASES"/>
    <n v="483"/>
    <n v="464"/>
    <n v="0.96066252587991718"/>
    <n v="337"/>
    <n v="1.3768545994065282"/>
    <n v="250.15732758620689"/>
    <n v="256.56973293768544"/>
    <n v="0.97500716363517448"/>
    <n v="308"/>
    <n v="231"/>
    <n v="0.75"/>
  </r>
  <r>
    <s v="FEDERACIJA BOSNE I HERCEGOVINE"/>
    <n v="39"/>
    <s v="OPĆINSKI SUD U TEŠNJU"/>
    <n v="2023"/>
    <x v="6"/>
    <s v="PREKRŠAJNO"/>
    <s v="OFENSESS"/>
    <n v="363"/>
    <n v="338"/>
    <n v="0.93112947658402201"/>
    <n v="183"/>
    <n v="1.8469945355191257"/>
    <n v="161.95375722543352"/>
    <n v="125.49142857142857"/>
    <n v="1.2905563277833827"/>
    <n v="159"/>
    <n v="159"/>
    <n v="1"/>
  </r>
  <r>
    <s v="FEDERACIJA BOSNE I HERCEGOVINE"/>
    <n v="39"/>
    <s v="OPĆINSKI SUD U TEŠNJU"/>
    <n v="2023"/>
    <x v="5"/>
    <s v="VANPARNIČNO"/>
    <s v="NON - LITIGATION"/>
    <n v="852"/>
    <n v="501"/>
    <n v="0.5880281690140845"/>
    <n v="1657"/>
    <n v="0.30235365117682561"/>
    <n v="342.98802395209583"/>
    <n v="798.81050090525048"/>
    <n v="0.42937345410883471"/>
    <n v="82"/>
    <n v="57"/>
    <n v="0.69512195121951215"/>
  </r>
  <r>
    <s v="FEDERACIJA BOSNE I HERCEGOVINE"/>
    <n v="51"/>
    <s v="OPĆINSKI SUD U TRAVNIKU"/>
    <n v="2023"/>
    <x v="0"/>
    <s v="IZVRŠENJA"/>
    <s v="ENFORCEMENT"/>
    <n v="2679"/>
    <n v="2726"/>
    <n v="1.0175438596491229"/>
    <n v="1642"/>
    <n v="1.6601705237515225"/>
    <n v="230.50366837857666"/>
    <n v="190.30450669914737"/>
    <n v="1.2112359942320241"/>
    <n v="1495"/>
    <n v="1422"/>
    <n v="0.95117056856187288"/>
  </r>
  <r>
    <s v="FEDERACIJA BOSNE I HERCEGOVINE"/>
    <n v="51"/>
    <s v="OPĆINSKI SUD U TRAVNIKU"/>
    <n v="2023"/>
    <x v="1"/>
    <s v="KRIVIČNI"/>
    <s v="CRIMINAL"/>
    <n v="2195"/>
    <n v="2211"/>
    <n v="1.0072892938496583"/>
    <n v="568"/>
    <n v="3.892605633802817"/>
    <n v="91.551786521935782"/>
    <n v="588.20950704225356"/>
    <n v="0.15564486025105886"/>
    <n v="367"/>
    <n v="332"/>
    <n v="0.90463215258855589"/>
  </r>
  <r>
    <s v="FEDERACIJA BOSNE I HERCEGOVINE"/>
    <n v="51"/>
    <s v="OPĆINSKI SUD U TRAVNIKU"/>
    <n v="2023"/>
    <x v="2"/>
    <s v="PARNIČNO"/>
    <s v="CIVIL CASES"/>
    <n v="1440"/>
    <n v="1715"/>
    <n v="1.1909722222222223"/>
    <n v="876"/>
    <n v="1.9577625570776256"/>
    <n v="241.3271137026239"/>
    <n v="216.09931506849315"/>
    <n v="1.1167416871549767"/>
    <n v="1139"/>
    <n v="1035"/>
    <n v="0.90869183494293237"/>
  </r>
  <r>
    <s v="FEDERACIJA BOSNE I HERCEGOVINE"/>
    <n v="51"/>
    <s v="OPĆINSKI SUD U TRAVNIKU"/>
    <n v="2023"/>
    <x v="6"/>
    <s v="PREKRŠAJNO"/>
    <s v="OFENSESS"/>
    <n v="2497"/>
    <n v="2969"/>
    <n v="1.1890268321986384"/>
    <n v="1850"/>
    <n v="1.6048648648648649"/>
    <n v="299.3155944762546"/>
    <n v="162.42733657482441"/>
    <n v="1.8427661303081868"/>
    <n v="2420"/>
    <n v="2420"/>
    <n v="1"/>
  </r>
  <r>
    <s v="FEDERACIJA BOSNE I HERCEGOVINE"/>
    <n v="51"/>
    <s v="OPĆINSKI SUD U TRAVNIKU"/>
    <n v="2023"/>
    <x v="3"/>
    <s v="PRIVREDNO"/>
    <s v="COMMERCIAL"/>
    <n v="444"/>
    <n v="526"/>
    <n v="1.1846846846846846"/>
    <n v="244"/>
    <n v="2.1557377049180326"/>
    <n v="242.72243346007605"/>
    <n v="182.03688524590163"/>
    <n v="1.3333695153715595"/>
    <n v="278"/>
    <n v="274"/>
    <n v="0.98561151079136688"/>
  </r>
  <r>
    <s v="FEDERACIJA BOSNE I HERCEGOVINE"/>
    <n v="51"/>
    <s v="OPĆINSKI SUD U TRAVNIKU"/>
    <n v="2023"/>
    <x v="5"/>
    <s v="VANPARNIČNO"/>
    <s v="NON - LITIGATION"/>
    <n v="2239"/>
    <n v="2513"/>
    <n v="1.1223760607414024"/>
    <n v="1199"/>
    <n v="2.0959132610508759"/>
    <n v="259.45801830481497"/>
    <n v="399.77814845704756"/>
    <n v="0.64900500266510019"/>
    <n v="99"/>
    <n v="91"/>
    <n v="0.91919191919191923"/>
  </r>
  <r>
    <s v="FEDERACIJA BOSNE I HERCEGOVINE"/>
    <n v="32"/>
    <s v="OPĆINSKI SUD U TUZLI"/>
    <n v="2023"/>
    <x v="0"/>
    <s v="IZVRŠENJA"/>
    <s v="ENFORCEMENT"/>
    <n v="4596"/>
    <n v="4595"/>
    <n v="0.99978241949521318"/>
    <n v="3773"/>
    <n v="1.2178637688841771"/>
    <n v="293.85658324265506"/>
    <n v="320.57169361250993"/>
    <n v="0.91666416311183518"/>
    <n v="3423"/>
    <n v="3070"/>
    <n v="0.89687408705813609"/>
  </r>
  <r>
    <s v="FEDERACIJA BOSNE I HERCEGOVINE"/>
    <n v="32"/>
    <s v="OPĆINSKI SUD U TUZLI"/>
    <n v="2023"/>
    <x v="1"/>
    <s v="KRIVIČNI"/>
    <s v="CRIMINAL"/>
    <n v="2421"/>
    <n v="2630"/>
    <n v="1.0863279636513836"/>
    <n v="606"/>
    <n v="4.3399339933993399"/>
    <n v="128.4574144486692"/>
    <n v="727.53300330033005"/>
    <n v="0.17656575559588902"/>
    <n v="531"/>
    <n v="492"/>
    <n v="0.92655367231638419"/>
  </r>
  <r>
    <s v="FEDERACIJA BOSNE I HERCEGOVINE"/>
    <n v="32"/>
    <s v="OPĆINSKI SUD U TUZLI"/>
    <n v="2023"/>
    <x v="2"/>
    <s v="PARNIČNO"/>
    <s v="CIVIL CASES"/>
    <n v="3526"/>
    <n v="3763"/>
    <n v="1.0672149744753261"/>
    <n v="2657"/>
    <n v="1.4162589386526157"/>
    <n v="269.99548232792984"/>
    <n v="225.25846501128669"/>
    <n v="1.1986030461248218"/>
    <n v="2306"/>
    <n v="2083"/>
    <n v="0.90329575021682562"/>
  </r>
  <r>
    <s v="FEDERACIJA BOSNE I HERCEGOVINE"/>
    <n v="32"/>
    <s v="OPĆINSKI SUD U TUZLI"/>
    <n v="2023"/>
    <x v="6"/>
    <s v="PREKRŠAJNO"/>
    <s v="OFENSESS"/>
    <n v="2039"/>
    <n v="1912"/>
    <n v="0.93771456596370772"/>
    <n v="797"/>
    <n v="2.3989962358845673"/>
    <n v="156.47646443514645"/>
    <n v="89.587202007528234"/>
    <n v="1.7466385926641324"/>
    <n v="690"/>
    <n v="688"/>
    <n v="0.99710144927536237"/>
  </r>
  <r>
    <s v="FEDERACIJA BOSNE I HERCEGOVINE"/>
    <n v="32"/>
    <s v="OPĆINSKI SUD U TUZLI"/>
    <n v="2023"/>
    <x v="3"/>
    <s v="PRIVREDNO"/>
    <s v="COMMERCIAL"/>
    <n v="1193"/>
    <n v="1020"/>
    <n v="0.85498742665549032"/>
    <n v="968"/>
    <n v="1.0537190082644627"/>
    <n v="284.21666666666664"/>
    <n v="377.16425619834712"/>
    <n v="0.75356204092998613"/>
    <n v="481"/>
    <n v="405"/>
    <n v="0.84199584199584199"/>
  </r>
  <r>
    <s v="FEDERACIJA BOSNE I HERCEGOVINE"/>
    <n v="32"/>
    <s v="OPĆINSKI SUD U TUZLI"/>
    <n v="2023"/>
    <x v="5"/>
    <s v="VANPARNIČNO"/>
    <s v="NON - LITIGATION"/>
    <n v="2609"/>
    <n v="2729"/>
    <n v="1.0459946339593713"/>
    <n v="4812"/>
    <n v="0.56712385702410639"/>
    <n v="498.26566507878346"/>
    <n v="868.2799251870324"/>
    <n v="0.57385372001023083"/>
    <n v="440"/>
    <n v="390"/>
    <n v="0.88636363636363635"/>
  </r>
  <r>
    <s v="FEDERACIJA BOSNE I HERCEGOVINE"/>
    <n v="23"/>
    <s v="OPĆINSKI SUD U VELIKOJ KLADUŠI"/>
    <n v="2023"/>
    <x v="0"/>
    <s v="IZVRŠENJA"/>
    <s v="ENFORCEMENT"/>
    <n v="1081"/>
    <n v="882"/>
    <n v="0.81591119333950046"/>
    <n v="670"/>
    <n v="1.3164179104477611"/>
    <n v="141.98526077097506"/>
    <n v="351.32686567164177"/>
    <n v="0.40414006056592827"/>
    <n v="452"/>
    <n v="263"/>
    <n v="0.58185840707964598"/>
  </r>
  <r>
    <s v="FEDERACIJA BOSNE I HERCEGOVINE"/>
    <n v="23"/>
    <s v="OPĆINSKI SUD U VELIKOJ KLADUŠI"/>
    <n v="2023"/>
    <x v="1"/>
    <s v="KRIVIČNI"/>
    <s v="CRIMINAL"/>
    <n v="639"/>
    <n v="630"/>
    <n v="0.9859154929577465"/>
    <n v="171"/>
    <n v="3.6842105263157894"/>
    <n v="90.6"/>
    <n v="522.18128654970758"/>
    <n v="0.17350296215828789"/>
    <n v="74"/>
    <n v="74"/>
    <n v="1"/>
  </r>
  <r>
    <s v="FEDERACIJA BOSNE I HERCEGOVINE"/>
    <n v="23"/>
    <s v="OPĆINSKI SUD U VELIKOJ KLADUŠI"/>
    <n v="2023"/>
    <x v="2"/>
    <s v="PARNIČNO"/>
    <s v="CIVIL CASES"/>
    <n v="724"/>
    <n v="813"/>
    <n v="1.1229281767955801"/>
    <n v="206"/>
    <n v="3.9466019417475726"/>
    <n v="134.77367773677736"/>
    <n v="122.34951456310679"/>
    <n v="1.101546485231556"/>
    <n v="292"/>
    <n v="281"/>
    <n v="0.96232876712328763"/>
  </r>
  <r>
    <s v="FEDERACIJA BOSNE I HERCEGOVINE"/>
    <n v="23"/>
    <s v="OPĆINSKI SUD U VELIKOJ KLADUŠI"/>
    <n v="2023"/>
    <x v="6"/>
    <s v="PREKRŠAJNO"/>
    <s v="OFENSESS"/>
    <n v="414"/>
    <n v="545"/>
    <n v="1.3164251207729469"/>
    <n v="148"/>
    <n v="3.6824324324324325"/>
    <n v="186.94128440366973"/>
    <n v="100.95945945945945"/>
    <n v="1.8516470413427333"/>
    <n v="280"/>
    <n v="279"/>
    <n v="0.99642857142857144"/>
  </r>
  <r>
    <s v="FEDERACIJA BOSNE I HERCEGOVINE"/>
    <n v="23"/>
    <s v="OPĆINSKI SUD U VELIKOJ KLADUŠI"/>
    <n v="2023"/>
    <x v="5"/>
    <s v="VANPARNIČNO"/>
    <s v="NON - LITIGATION"/>
    <n v="723"/>
    <n v="749"/>
    <n v="1.0359612724757954"/>
    <n v="554"/>
    <n v="1.3519855595667869"/>
    <n v="275.95994659546062"/>
    <n v="445.15703971119132"/>
    <n v="0.61991594421262597"/>
    <n v="125"/>
    <n v="120"/>
    <n v="0.96"/>
  </r>
  <r>
    <s v="FEDERACIJA BOSNE I HERCEGOVINE"/>
    <n v="41"/>
    <s v="OPĆINSKI SUD U VISOKOM"/>
    <n v="2023"/>
    <x v="0"/>
    <s v="IZVRŠENJA"/>
    <s v="ENFORCEMENT"/>
    <n v="1754"/>
    <n v="2192"/>
    <n v="1.2497149372862029"/>
    <n v="786"/>
    <n v="2.7888040712468194"/>
    <n v="194.34580291970804"/>
    <n v="361.19592875318068"/>
    <n v="0.53806199751634554"/>
    <n v="1009"/>
    <n v="981"/>
    <n v="0.9722497522299306"/>
  </r>
  <r>
    <s v="FEDERACIJA BOSNE I HERCEGOVINE"/>
    <n v="41"/>
    <s v="OPĆINSKI SUD U VISOKOM"/>
    <n v="2023"/>
    <x v="1"/>
    <s v="KRIVIČNI"/>
    <s v="CRIMINAL"/>
    <n v="1152"/>
    <n v="1197"/>
    <n v="1.0390625"/>
    <n v="281"/>
    <n v="4.2597864768683271"/>
    <n v="97.630217028380628"/>
    <n v="255"/>
    <n v="0.38286359618972793"/>
    <n v="249"/>
    <n v="244"/>
    <n v="0.97991967871485941"/>
  </r>
  <r>
    <s v="FEDERACIJA BOSNE I HERCEGOVINE"/>
    <n v="41"/>
    <s v="OPĆINSKI SUD U VISOKOM"/>
    <n v="2023"/>
    <x v="2"/>
    <s v="PARNIČNO"/>
    <s v="CIVIL CASES"/>
    <n v="1530"/>
    <n v="1907"/>
    <n v="1.2464052287581699"/>
    <n v="716"/>
    <n v="2.6634078212290504"/>
    <n v="211.58416360776087"/>
    <n v="211.26117318435755"/>
    <n v="1.001528867886772"/>
    <n v="1030"/>
    <n v="981"/>
    <n v="0.95242718446601937"/>
  </r>
  <r>
    <s v="FEDERACIJA BOSNE I HERCEGOVINE"/>
    <n v="41"/>
    <s v="OPĆINSKI SUD U VISOKOM"/>
    <n v="2023"/>
    <x v="6"/>
    <s v="PREKRŠAJNO"/>
    <s v="OFENSESS"/>
    <n v="978"/>
    <n v="1083"/>
    <n v="1.1073619631901841"/>
    <n v="272"/>
    <n v="3.9816176470588234"/>
    <n v="104.24930747922437"/>
    <n v="62.404411764705884"/>
    <n v="1.6705438691144709"/>
    <n v="320"/>
    <n v="320"/>
    <n v="1"/>
  </r>
  <r>
    <s v="FEDERACIJA BOSNE I HERCEGOVINE"/>
    <n v="41"/>
    <s v="OPĆINSKI SUD U VISOKOM"/>
    <n v="2023"/>
    <x v="5"/>
    <s v="VANPARNIČNO"/>
    <s v="NON - LITIGATION"/>
    <n v="1437"/>
    <n v="1456"/>
    <n v="1.0132219902574808"/>
    <n v="1544"/>
    <n v="0.94300518134715028"/>
    <n v="372.87087912087912"/>
    <n v="400.33678756476684"/>
    <n v="0.93139299385659313"/>
    <n v="49"/>
    <n v="48"/>
    <n v="0.97959183673469385"/>
  </r>
  <r>
    <s v="FEDERACIJA BOSNE I HERCEGOVINE"/>
    <n v="42"/>
    <s v="OPĆINSKI SUD U ZAVIDOVIĆIMA"/>
    <n v="2023"/>
    <x v="0"/>
    <s v="IZVRŠENJA"/>
    <s v="ENFORCEMENT"/>
    <n v="888"/>
    <n v="771"/>
    <n v="0.8682432432432432"/>
    <n v="624"/>
    <n v="1.2355769230769231"/>
    <n v="213.48767833981842"/>
    <n v="276.39583333333331"/>
    <n v="0.77239832368367267"/>
    <n v="408"/>
    <n v="337"/>
    <n v="0.8259803921568627"/>
  </r>
  <r>
    <s v="FEDERACIJA BOSNE I HERCEGOVINE"/>
    <n v="42"/>
    <s v="OPĆINSKI SUD U ZAVIDOVIĆIMA"/>
    <n v="2023"/>
    <x v="1"/>
    <s v="KRIVIČNI"/>
    <s v="CRIMINAL"/>
    <n v="1037"/>
    <n v="1024"/>
    <n v="0.98746383799421411"/>
    <n v="458"/>
    <n v="2.2358078602620086"/>
    <n v="127.8330078125"/>
    <n v="491.10262008733622"/>
    <n v="0.26029795522118487"/>
    <n v="251"/>
    <n v="239"/>
    <n v="0.952191235059761"/>
  </r>
  <r>
    <s v="FEDERACIJA BOSNE I HERCEGOVINE"/>
    <n v="42"/>
    <s v="OPĆINSKI SUD U ZAVIDOVIĆIMA"/>
    <n v="2023"/>
    <x v="2"/>
    <s v="PARNIČNO"/>
    <s v="CIVIL CASES"/>
    <n v="501"/>
    <n v="582"/>
    <n v="1.1616766467065869"/>
    <n v="247"/>
    <n v="2.3562753036437245"/>
    <n v="201.34192439862542"/>
    <n v="152.8097165991903"/>
    <n v="1.3175989647748112"/>
    <n v="290"/>
    <n v="281"/>
    <n v="0.96896551724137936"/>
  </r>
  <r>
    <s v="FEDERACIJA BOSNE I HERCEGOVINE"/>
    <n v="42"/>
    <s v="OPĆINSKI SUD U ZAVIDOVIĆIMA"/>
    <n v="2023"/>
    <x v="6"/>
    <s v="PREKRŠAJNO"/>
    <s v="OFENSESS"/>
    <n v="673"/>
    <n v="673"/>
    <n v="1"/>
    <n v="405"/>
    <n v="1.6617283950617283"/>
    <n v="157.16493313521545"/>
    <n v="169.0172839506173"/>
    <n v="0.92987491847955139"/>
    <n v="810"/>
    <n v="792"/>
    <n v="0.97777777777777775"/>
  </r>
  <r>
    <s v="FEDERACIJA BOSNE I HERCEGOVINE"/>
    <n v="42"/>
    <s v="OPĆINSKI SUD U ZAVIDOVIĆIMA"/>
    <n v="2023"/>
    <x v="3"/>
    <s v="PRIVREDNO"/>
    <s v="COMMERCIAL"/>
    <n v="2"/>
    <n v="2"/>
    <n v="1"/>
    <m/>
    <e v="#DIV/0!"/>
    <n v="23.5"/>
    <m/>
    <e v="#DIV/0!"/>
    <m/>
    <m/>
    <m/>
  </r>
  <r>
    <s v="FEDERACIJA BOSNE I HERCEGOVINE"/>
    <n v="42"/>
    <s v="OPĆINSKI SUD U ZAVIDOVIĆIMA"/>
    <n v="2023"/>
    <x v="5"/>
    <s v="VANPARNIČNO"/>
    <s v="NON - LITIGATION"/>
    <n v="940"/>
    <n v="1151"/>
    <n v="1.2244680851063829"/>
    <n v="632"/>
    <n v="1.8212025316455696"/>
    <n v="286.73066898349259"/>
    <n v="335.11550632911394"/>
    <n v="0.85561743210383401"/>
    <n v="102"/>
    <n v="100"/>
    <n v="0.98039215686274506"/>
  </r>
  <r>
    <s v="FEDERACIJA BOSNE I HERCEGOVINE"/>
    <n v="43"/>
    <s v="OPĆINSKI SUD U ZENICI"/>
    <n v="2023"/>
    <x v="0"/>
    <s v="IZVRŠENJA"/>
    <s v="ENFORCEMENT"/>
    <n v="3730"/>
    <n v="3827"/>
    <n v="1.0260053619302949"/>
    <n v="1558"/>
    <n v="2.4563543003851089"/>
    <n v="142.87196237261563"/>
    <n v="237.9678869621066"/>
    <n v="0.6003833718764171"/>
    <n v="1378"/>
    <n v="1284"/>
    <n v="0.93178519593613929"/>
  </r>
  <r>
    <s v="FEDERACIJA BOSNE I HERCEGOVINE"/>
    <n v="43"/>
    <s v="OPĆINSKI SUD U ZENICI"/>
    <n v="2023"/>
    <x v="1"/>
    <s v="KRIVIČNI"/>
    <s v="CRIMINAL"/>
    <n v="2399"/>
    <n v="2257"/>
    <n v="0.94080867027928305"/>
    <n v="842"/>
    <n v="2.6805225653206652"/>
    <n v="105.13159060700045"/>
    <n v="303.50475059382421"/>
    <n v="0.34639191116878582"/>
    <n v="503"/>
    <n v="452"/>
    <n v="0.89860834990059646"/>
  </r>
  <r>
    <s v="FEDERACIJA BOSNE I HERCEGOVINE"/>
    <n v="43"/>
    <s v="OPĆINSKI SUD U ZENICI"/>
    <n v="2023"/>
    <x v="2"/>
    <s v="PARNIČNO"/>
    <s v="CIVIL CASES"/>
    <n v="2499"/>
    <n v="2664"/>
    <n v="1.0660264105642256"/>
    <n v="2055"/>
    <n v="1.2963503649635038"/>
    <n v="262.56531531531533"/>
    <n v="188.84963503649635"/>
    <n v="1.3903406022710765"/>
    <n v="2127"/>
    <n v="2049"/>
    <n v="0.96332863187588147"/>
  </r>
  <r>
    <s v="FEDERACIJA BOSNE I HERCEGOVINE"/>
    <n v="43"/>
    <s v="OPĆINSKI SUD U ZENICI"/>
    <n v="2023"/>
    <x v="6"/>
    <s v="PREKRŠAJNO"/>
    <s v="OFENSESS"/>
    <n v="2563"/>
    <n v="1816"/>
    <n v="0.7085446742099103"/>
    <n v="2325"/>
    <n v="0.78107526881720435"/>
    <n v="316.66354625550662"/>
    <n v="166.4920430107527"/>
    <n v="1.901974055511201"/>
    <n v="1580"/>
    <n v="1566"/>
    <n v="0.99113924050632907"/>
  </r>
  <r>
    <s v="FEDERACIJA BOSNE I HERCEGOVINE"/>
    <n v="43"/>
    <s v="OPĆINSKI SUD U ZENICI"/>
    <n v="2023"/>
    <x v="3"/>
    <s v="PRIVREDNO"/>
    <s v="COMMERCIAL"/>
    <n v="990"/>
    <n v="1032"/>
    <n v="1.0424242424242425"/>
    <n v="938"/>
    <n v="1.1002132196162047"/>
    <n v="277.58333333333331"/>
    <n v="252.03518123667376"/>
    <n v="1.1013674042302393"/>
    <n v="893"/>
    <n v="866"/>
    <n v="0.96976483762597987"/>
  </r>
  <r>
    <s v="FEDERACIJA BOSNE I HERCEGOVINE"/>
    <n v="43"/>
    <s v="OPĆINSKI SUD U ZENICI"/>
    <n v="2023"/>
    <x v="5"/>
    <s v="VANPARNIČNO"/>
    <s v="NON - LITIGATION"/>
    <n v="2183"/>
    <n v="2163"/>
    <n v="0.99083829592304173"/>
    <n v="1963"/>
    <n v="1.1018848700967907"/>
    <n v="325.38372630605642"/>
    <n v="350.57004584819157"/>
    <n v="0.92815609935755417"/>
    <n v="371"/>
    <n v="366"/>
    <n v="0.98652291105121293"/>
  </r>
  <r>
    <s v="FEDERACIJA BOSNE I HERCEGOVINE"/>
    <n v="53"/>
    <s v="OPĆINSKI SUD U ČAPLJINI"/>
    <n v="2023"/>
    <x v="0"/>
    <s v="IZVRŠENJA"/>
    <s v="ENFORCEMENT"/>
    <n v="436"/>
    <n v="329"/>
    <n v="0.75458715596330272"/>
    <n v="332"/>
    <n v="0.99096385542168675"/>
    <n v="298.03343465045594"/>
    <n v="312.22289156626505"/>
    <n v="0.95455343826768202"/>
    <n v="205"/>
    <n v="159"/>
    <n v="0.775609756097561"/>
  </r>
  <r>
    <s v="FEDERACIJA BOSNE I HERCEGOVINE"/>
    <n v="53"/>
    <s v="OPĆINSKI SUD U ČAPLJINI"/>
    <n v="2023"/>
    <x v="1"/>
    <s v="KRIVIČNI"/>
    <s v="CRIMINAL"/>
    <n v="388"/>
    <n v="361"/>
    <n v="0.93041237113402064"/>
    <n v="73"/>
    <n v="4.9452054794520546"/>
    <n v="87.473684210526315"/>
    <n v="530.94520547945206"/>
    <n v="0.16475086940758071"/>
    <n v="21"/>
    <n v="14"/>
    <n v="0.66666666666666663"/>
  </r>
  <r>
    <s v="FEDERACIJA BOSNE I HERCEGOVINE"/>
    <n v="53"/>
    <s v="OPĆINSKI SUD U ČAPLJINI"/>
    <n v="2023"/>
    <x v="2"/>
    <s v="PARNIČNO"/>
    <s v="CIVIL CASES"/>
    <n v="423"/>
    <n v="372"/>
    <n v="0.87943262411347523"/>
    <n v="273"/>
    <n v="1.3626373626373627"/>
    <n v="263.55913978494624"/>
    <n v="268.30769230769232"/>
    <n v="0.982301839794811"/>
    <n v="221"/>
    <n v="170"/>
    <n v="0.76923076923076927"/>
  </r>
  <r>
    <s v="FEDERACIJA BOSNE I HERCEGOVINE"/>
    <n v="53"/>
    <s v="OPĆINSKI SUD U ČAPLJINI"/>
    <n v="2023"/>
    <x v="6"/>
    <s v="PREKRŠAJNO"/>
    <s v="OFENSESS"/>
    <n v="751"/>
    <n v="714"/>
    <n v="0.95073235685752333"/>
    <n v="148"/>
    <n v="4.8243243243243246"/>
    <n v="86.36694677871148"/>
    <n v="98.277027027027032"/>
    <n v="0.87881114632171187"/>
    <n v="118"/>
    <n v="110"/>
    <n v="0.93220338983050843"/>
  </r>
  <r>
    <s v="FEDERACIJA BOSNE I HERCEGOVINE"/>
    <n v="53"/>
    <s v="OPĆINSKI SUD U ČAPLJINI"/>
    <n v="2023"/>
    <x v="5"/>
    <s v="VANPARNIČNO"/>
    <s v="NON - LITIGATION"/>
    <n v="1255"/>
    <n v="1003"/>
    <n v="0.79920318725099604"/>
    <n v="936"/>
    <n v="1.0715811965811965"/>
    <n v="194.07776669990031"/>
    <n v="507.06623931623932"/>
    <n v="0.38274637838560743"/>
    <n v="35"/>
    <n v="28"/>
    <n v="0.8"/>
  </r>
  <r>
    <s v="FEDERACIJA BOSNE I HERCEGOVINE"/>
    <n v="55"/>
    <s v="OPĆINSKI SUD U ČITLUKU"/>
    <n v="2023"/>
    <x v="0"/>
    <s v="IZVRŠENJA"/>
    <s v="ENFORCEMENT"/>
    <n v="214"/>
    <n v="237"/>
    <n v="1.1074766355140186"/>
    <n v="182"/>
    <n v="1.3021978021978022"/>
    <n v="354.18143459915609"/>
    <n v="268.36813186813185"/>
    <n v="1.3197596604845405"/>
    <n v="184"/>
    <n v="173"/>
    <n v="0.94021739130434778"/>
  </r>
  <r>
    <s v="FEDERACIJA BOSNE I HERCEGOVINE"/>
    <n v="55"/>
    <s v="OPĆINSKI SUD U ČITLUKU"/>
    <n v="2023"/>
    <x v="1"/>
    <s v="KRIVIČNI"/>
    <s v="CRIMINAL"/>
    <n v="104"/>
    <n v="89"/>
    <n v="0.85576923076923073"/>
    <n v="31"/>
    <n v="2.870967741935484"/>
    <n v="51.40449438202247"/>
    <n v="252.12903225806451"/>
    <n v="0.20388169470863571"/>
    <n v="13"/>
    <n v="13"/>
    <n v="1"/>
  </r>
  <r>
    <s v="FEDERACIJA BOSNE I HERCEGOVINE"/>
    <n v="55"/>
    <s v="OPĆINSKI SUD U ČITLUKU"/>
    <n v="2023"/>
    <x v="2"/>
    <s v="PARNIČNO"/>
    <s v="CIVIL CASES"/>
    <n v="208"/>
    <n v="214"/>
    <n v="1.0288461538461537"/>
    <n v="168"/>
    <n v="1.2738095238095237"/>
    <n v="319.95794392523362"/>
    <n v="220.45833333333334"/>
    <n v="1.4513306849755445"/>
    <n v="165"/>
    <n v="152"/>
    <n v="0.92121212121212126"/>
  </r>
  <r>
    <s v="FEDERACIJA BOSNE I HERCEGOVINE"/>
    <n v="55"/>
    <s v="OPĆINSKI SUD U ČITLUKU"/>
    <n v="2023"/>
    <x v="6"/>
    <s v="PREKRŠAJNO"/>
    <s v="OFENSESS"/>
    <n v="49"/>
    <n v="25"/>
    <n v="0.51020408163265307"/>
    <n v="29"/>
    <n v="0.86206896551724133"/>
    <n v="58.12"/>
    <n v="78.310344827586206"/>
    <n v="0.74217525319242617"/>
    <n v="7"/>
    <n v="7"/>
    <n v="1"/>
  </r>
  <r>
    <s v="FEDERACIJA BOSNE I HERCEGOVINE"/>
    <n v="55"/>
    <s v="OPĆINSKI SUD U ČITLUKU"/>
    <n v="2023"/>
    <x v="5"/>
    <s v="VANPARNIČNO"/>
    <s v="NON - LITIGATION"/>
    <n v="640"/>
    <n v="716"/>
    <n v="1.1187499999999999"/>
    <n v="486"/>
    <n v="1.4732510288065843"/>
    <n v="261.14385474860336"/>
    <n v="213.4814814814815"/>
    <n v="1.2232623314039366"/>
    <n v="47"/>
    <n v="40"/>
    <n v="0.85106382978723405"/>
  </r>
  <r>
    <s v="FEDERACIJA BOSNE I HERCEGOVINE"/>
    <n v="64"/>
    <s v="OPĆINSKI SUD U ŠIROKOM BRIJEGU"/>
    <n v="2023"/>
    <x v="0"/>
    <s v="IZVRŠENJA"/>
    <s v="ENFORCEMENT"/>
    <n v="383"/>
    <n v="386"/>
    <n v="1.0078328981723237"/>
    <n v="97"/>
    <n v="3.9793814432989691"/>
    <n v="73.702072538860108"/>
    <n v="628.68041237113403"/>
    <n v="0.11723297097946001"/>
    <n v="497"/>
    <n v="463"/>
    <n v="0.93158953722334004"/>
  </r>
  <r>
    <s v="FEDERACIJA BOSNE I HERCEGOVINE"/>
    <n v="64"/>
    <s v="OPĆINSKI SUD U ŠIROKOM BRIJEGU"/>
    <n v="2023"/>
    <x v="1"/>
    <s v="KRIVIČNI"/>
    <s v="CRIMINAL"/>
    <n v="386"/>
    <n v="386"/>
    <n v="1"/>
    <n v="185"/>
    <n v="2.0864864864864865"/>
    <n v="160.20207253886011"/>
    <n v="172.61081081081082"/>
    <n v="0.92811146524564303"/>
    <n v="67"/>
    <n v="58"/>
    <n v="0.86567164179104472"/>
  </r>
  <r>
    <s v="FEDERACIJA BOSNE I HERCEGOVINE"/>
    <n v="64"/>
    <s v="OPĆINSKI SUD U ŠIROKOM BRIJEGU"/>
    <n v="2023"/>
    <x v="2"/>
    <s v="PARNIČNO"/>
    <s v="CIVIL CASES"/>
    <n v="820"/>
    <n v="542"/>
    <n v="0.66097560975609759"/>
    <n v="374"/>
    <n v="1.4491978609625669"/>
    <n v="86.87822878228782"/>
    <n v="118.06417112299465"/>
    <n v="0.73585600064715206"/>
    <n v="185"/>
    <n v="170"/>
    <n v="0.91891891891891897"/>
  </r>
  <r>
    <s v="FEDERACIJA BOSNE I HERCEGOVINE"/>
    <n v="64"/>
    <s v="OPĆINSKI SUD U ŠIROKOM BRIJEGU"/>
    <n v="2023"/>
    <x v="6"/>
    <s v="PREKRŠAJNO"/>
    <s v="OFENSESS"/>
    <n v="281"/>
    <n v="466"/>
    <n v="1.6583629893238434"/>
    <n v="133"/>
    <n v="3.5037593984962405"/>
    <n v="217.49570815450645"/>
    <n v="174.75939849624061"/>
    <n v="1.2445436985135032"/>
    <n v="99"/>
    <n v="97"/>
    <n v="0.97979797979797978"/>
  </r>
  <r>
    <s v="FEDERACIJA BOSNE I HERCEGOVINE"/>
    <n v="64"/>
    <s v="OPĆINSKI SUD U ŠIROKOM BRIJEGU"/>
    <n v="2023"/>
    <x v="3"/>
    <s v="PRIVREDNO"/>
    <s v="COMMERCIAL"/>
    <n v="922"/>
    <n v="775"/>
    <n v="0.84056399132321036"/>
    <n v="1657"/>
    <n v="0.46771273385636691"/>
    <n v="505.31354838709677"/>
    <n v="635.26554013277007"/>
    <n v="0.79543673702415307"/>
    <n v="310"/>
    <n v="310"/>
    <n v="1"/>
  </r>
  <r>
    <s v="FEDERACIJA BOSNE I HERCEGOVINE"/>
    <n v="64"/>
    <s v="OPĆINSKI SUD U ŠIROKOM BRIJEGU"/>
    <n v="2023"/>
    <x v="5"/>
    <s v="VANPARNIČNO"/>
    <s v="NON - LITIGATION"/>
    <n v="283"/>
    <n v="695"/>
    <n v="2.4558303886925796"/>
    <n v="282"/>
    <n v="2.4645390070921986"/>
    <n v="290.03309352517988"/>
    <n v="500.19148936170211"/>
    <n v="0.57984411908985733"/>
    <n v="17"/>
    <n v="17"/>
    <n v="1"/>
  </r>
  <r>
    <s v="FEDERACIJA BOSNE I HERCEGOVINE"/>
    <n v="44"/>
    <s v="OPĆINSKI SUD U ŽEPČU"/>
    <n v="2023"/>
    <x v="0"/>
    <s v="IZVRŠENJA"/>
    <s v="ENFORCEMENT"/>
    <n v="249"/>
    <n v="241"/>
    <n v="0.96787148594377514"/>
    <n v="203"/>
    <n v="1.187192118226601"/>
    <n v="172.49792531120332"/>
    <n v="481.02463054187194"/>
    <n v="0.35860518226870258"/>
    <n v="556"/>
    <n v="534"/>
    <n v="0.96043165467625902"/>
  </r>
  <r>
    <s v="FEDERACIJA BOSNE I HERCEGOVINE"/>
    <n v="44"/>
    <s v="OPĆINSKI SUD U ŽEPČU"/>
    <n v="2023"/>
    <x v="1"/>
    <s v="KRIVIČNI"/>
    <s v="CRIMINAL"/>
    <n v="164"/>
    <n v="114"/>
    <n v="0.69512195121951215"/>
    <n v="207"/>
    <n v="0.55072463768115942"/>
    <n v="338.26315789473682"/>
    <n v="370.75961538461536"/>
    <n v="0.91235167979077858"/>
    <n v="71"/>
    <n v="42"/>
    <n v="0.59154929577464788"/>
  </r>
  <r>
    <s v="FEDERACIJA BOSNE I HERCEGOVINE"/>
    <n v="44"/>
    <s v="OPĆINSKI SUD U ŽEPČU"/>
    <n v="2023"/>
    <x v="2"/>
    <s v="PARNIČNO"/>
    <s v="CIVIL CASES"/>
    <n v="420"/>
    <n v="322"/>
    <n v="0.76666666666666672"/>
    <n v="379"/>
    <n v="0.84960422163588389"/>
    <n v="261.50621118012424"/>
    <n v="152.44854881266491"/>
    <n v="1.7153735684389748"/>
    <n v="79"/>
    <n v="46"/>
    <n v="0.58227848101265822"/>
  </r>
  <r>
    <s v="FEDERACIJA BOSNE I HERCEGOVINE"/>
    <n v="44"/>
    <s v="OPĆINSKI SUD U ŽEPČU"/>
    <n v="2023"/>
    <x v="6"/>
    <s v="PREKRŠAJNO"/>
    <s v="OFENSESS"/>
    <n v="482"/>
    <n v="389"/>
    <n v="0.80705394190871371"/>
    <n v="357"/>
    <n v="1.0896358543417366"/>
    <n v="188.32647814910027"/>
    <n v="280.88235294117646"/>
    <n v="0.67048170231093296"/>
    <n v="454"/>
    <n v="448"/>
    <n v="0.986784140969163"/>
  </r>
  <r>
    <s v="FEDERACIJA BOSNE I HERCEGOVINE"/>
    <n v="44"/>
    <s v="OPĆINSKI SUD U ŽEPČU"/>
    <n v="2023"/>
    <x v="5"/>
    <s v="VANPARNIČNO"/>
    <s v="NON - LITIGATION"/>
    <n v="897"/>
    <n v="855"/>
    <n v="0.95317725752508364"/>
    <n v="578"/>
    <n v="1.4792387543252594"/>
    <n v="191.15789473684211"/>
    <n v="584.6137931034483"/>
    <n v="0.3269814995675554"/>
    <n v="44"/>
    <n v="33"/>
    <n v="0.75"/>
  </r>
  <r>
    <s v="FEDERACIJA BOSNE I HERCEGOVINE"/>
    <n v="33"/>
    <s v="OPĆINSKI SUD U ŽIVINICAMA"/>
    <n v="2023"/>
    <x v="0"/>
    <s v="IZVRŠENJA"/>
    <s v="ENFORCEMENT"/>
    <n v="876"/>
    <n v="939"/>
    <n v="1.071917808219178"/>
    <n v="975"/>
    <n v="0.96307692307692305"/>
    <n v="427.75612353567624"/>
    <n v="321.21846153846155"/>
    <n v="1.3316673066889035"/>
    <n v="713"/>
    <n v="562"/>
    <n v="0.78821879382889204"/>
  </r>
  <r>
    <s v="FEDERACIJA BOSNE I HERCEGOVINE"/>
    <n v="33"/>
    <s v="OPĆINSKI SUD U ŽIVINICAMA"/>
    <n v="2023"/>
    <x v="1"/>
    <s v="KRIVIČNI"/>
    <s v="CRIMINAL"/>
    <n v="708"/>
    <n v="636"/>
    <n v="0.89830508474576276"/>
    <n v="841"/>
    <n v="0.75624256837098691"/>
    <n v="408.89308176100627"/>
    <n v="243.96076099881094"/>
    <n v="1.67606085538895"/>
    <n v="279"/>
    <n v="200"/>
    <n v="0.71684587813620071"/>
  </r>
  <r>
    <s v="FEDERACIJA BOSNE I HERCEGOVINE"/>
    <n v="33"/>
    <s v="OPĆINSKI SUD U ŽIVINICAMA"/>
    <n v="2023"/>
    <x v="2"/>
    <s v="PARNIČNO"/>
    <s v="CIVIL CASES"/>
    <n v="1302"/>
    <n v="1553"/>
    <n v="1.1927803379416282"/>
    <n v="936"/>
    <n v="1.6591880341880343"/>
    <n v="445.02189311010949"/>
    <n v="435.33012820512823"/>
    <n v="1.0222630235700445"/>
    <n v="809"/>
    <n v="584"/>
    <n v="0.72187886279357227"/>
  </r>
  <r>
    <s v="FEDERACIJA BOSNE I HERCEGOVINE"/>
    <n v="33"/>
    <s v="OPĆINSKI SUD U ŽIVINICAMA"/>
    <n v="2023"/>
    <x v="6"/>
    <s v="PREKRŠAJNO"/>
    <s v="OFENSESS"/>
    <n v="13"/>
    <n v="13"/>
    <n v="1"/>
    <n v="1"/>
    <n v="13"/>
    <n v="59.615384615384613"/>
    <n v="30"/>
    <n v="1.987179487179487"/>
    <n v="636"/>
    <n v="577"/>
    <n v="0.90723270440251569"/>
  </r>
  <r>
    <s v="FEDERACIJA BOSNE I HERCEGOVINE"/>
    <n v="33"/>
    <s v="OPĆINSKI SUD U ŽIVINICAMA"/>
    <n v="2023"/>
    <x v="5"/>
    <s v="VANPARNIČNO"/>
    <s v="NON - LITIGATION"/>
    <n v="744"/>
    <n v="755"/>
    <n v="1.0147849462365592"/>
    <n v="125"/>
    <n v="6.04"/>
    <n v="83.953642384105962"/>
    <n v="135.82400000000001"/>
    <n v="0.61810609600737687"/>
    <n v="168"/>
    <n v="137"/>
    <n v="0.81547619047619047"/>
  </r>
  <r>
    <s v="FEDERACIJA BOSNE I HERCEGOVINE"/>
    <n v="70"/>
    <s v="VRHOVNI SUD FBIH"/>
    <n v="2023"/>
    <x v="0"/>
    <s v="IZVRŠENJA"/>
    <s v="ENFORCEMENT"/>
    <n v="3252"/>
    <n v="2996"/>
    <n v="0.92127921279212788"/>
    <n v="872"/>
    <n v="3.4357798165137616"/>
    <n v="96.8351134846462"/>
    <n v="148.15022935779817"/>
    <n v="0.65362783374961475"/>
    <m/>
    <m/>
    <m/>
  </r>
  <r>
    <s v="FEDERACIJA BOSNE I HERCEGOVINE"/>
    <n v="70"/>
    <s v="VRHOVNI SUD FBIH"/>
    <n v="2023"/>
    <x v="1"/>
    <s v="KRIVIČNI"/>
    <s v="CRIMINAL"/>
    <n v="1"/>
    <n v="1"/>
    <n v="1"/>
    <m/>
    <e v="#DIV/0!"/>
    <n v="49"/>
    <m/>
    <e v="#DIV/0!"/>
    <n v="82"/>
    <n v="80"/>
    <n v="0.97560975609756095"/>
  </r>
  <r>
    <s v="FEDERACIJA BOSNE I HERCEGOVINE"/>
    <n v="70"/>
    <s v="VRHOVNI SUD FBIH"/>
    <n v="2023"/>
    <x v="2"/>
    <s v="PARNIČNO"/>
    <s v="CIVIL CASES"/>
    <n v="289"/>
    <n v="253"/>
    <n v="0.87543252595155707"/>
    <n v="150"/>
    <n v="1.6866666666666668"/>
    <n v="164.52173913043478"/>
    <n v="154.44"/>
    <n v="1.0652793261488913"/>
    <n v="734"/>
    <n v="734"/>
    <n v="1"/>
  </r>
  <r>
    <s v="FEDERACIJA BOSNE I HERCEGOVINE"/>
    <n v="70"/>
    <s v="VRHOVNI SUD FBIH"/>
    <n v="2023"/>
    <x v="6"/>
    <s v="PREKRŠAJNO"/>
    <s v="OFENSESS"/>
    <n v="872"/>
    <n v="1535"/>
    <n v="1.7603211009174311"/>
    <n v="132"/>
    <n v="11.628787878787879"/>
    <n v="263.95504885993483"/>
    <n v="55.484848484848484"/>
    <n v="4.7572455556405515"/>
    <n v="106"/>
    <n v="106"/>
    <n v="1"/>
  </r>
  <r>
    <s v="FEDERACIJA BOSNE I HERCEGOVINE"/>
    <n v="70"/>
    <s v="VRHOVNI SUD FBIH"/>
    <n v="2023"/>
    <x v="3"/>
    <s v="PRIVREDNO"/>
    <s v="COMMERCIAL"/>
    <n v="58"/>
    <n v="54"/>
    <n v="0.93103448275862066"/>
    <n v="12"/>
    <n v="4.5"/>
    <n v="70.203703703703709"/>
    <n v="67.833333333333329"/>
    <n v="1.0349440349440351"/>
    <m/>
    <m/>
    <m/>
  </r>
  <r>
    <s v="FEDERACIJA BOSNE I HERCEGOVINE"/>
    <n v="70"/>
    <s v="VRHOVNI SUD FBIH"/>
    <n v="2023"/>
    <x v="4"/>
    <s v="UPRAVNO"/>
    <s v="ADMINISTRATIVE"/>
    <n v="18"/>
    <n v="14"/>
    <n v="0.77777777777777779"/>
    <n v="4"/>
    <n v="3.5"/>
    <n v="15.714285714285714"/>
    <n v="30.5"/>
    <n v="0.51522248243559721"/>
    <n v="719"/>
    <n v="719"/>
    <n v="1"/>
  </r>
  <r>
    <s v="FEDERACIJA BOSNE I HERCEGOVINE"/>
    <n v="70"/>
    <s v="VRHOVNI SUD FBIH"/>
    <n v="2023"/>
    <x v="5"/>
    <s v="VANPARNIČNO"/>
    <s v="NON - LITIGATION"/>
    <n v="200"/>
    <n v="185"/>
    <n v="0.92500000000000004"/>
    <n v="52"/>
    <n v="3.5576923076923075"/>
    <n v="93.02162162162162"/>
    <n v="201.13461538461539"/>
    <n v="0.46248439853947071"/>
    <n v="9"/>
    <n v="9"/>
    <n v="1"/>
  </r>
  <r>
    <s v="FEDERACIJA BOSNE I HERCEGOVINE"/>
    <n v="70"/>
    <s v="VRHOVNI SUD FBIH"/>
    <n v="2023"/>
    <x v="7"/>
    <s v="ZEMLJIŠNO-KNJIŽNO"/>
    <s v="LAND REGISTRY"/>
    <n v="409"/>
    <n v="375"/>
    <n v="0.91687041564792171"/>
    <n v="185"/>
    <n v="2.0270270270270272"/>
    <n v="125.72266666666667"/>
    <n v="321.81621621621622"/>
    <n v="0.39066603959509094"/>
    <m/>
    <m/>
    <m/>
  </r>
  <r>
    <s v="REPUBLIKA SRPSKA"/>
    <n v="163"/>
    <s v="OKRUŽNI PRIVREDNI SUD U DOBOJU"/>
    <n v="2023"/>
    <x v="0"/>
    <s v="IZVRŠENJA"/>
    <s v="ENFORCEMENT"/>
    <n v="9"/>
    <n v="8"/>
    <n v="0.88888888888888884"/>
    <n v="2"/>
    <n v="4"/>
    <n v="47"/>
    <n v="20"/>
    <n v="2.35"/>
    <n v="499"/>
    <n v="469"/>
    <n v="0.93987975951903813"/>
  </r>
  <r>
    <s v="REPUBLIKA SRPSKA"/>
    <n v="163"/>
    <s v="OKRUŽNI PRIVREDNI SUD U DOBOJU"/>
    <n v="2023"/>
    <x v="3"/>
    <s v="PRIVREDNO"/>
    <s v="COMMERCIAL"/>
    <n v="883"/>
    <n v="960"/>
    <n v="1.0872027180067949"/>
    <n v="506"/>
    <n v="1.8972332015810276"/>
    <n v="224.08854166666666"/>
    <n v="261.76284584980237"/>
    <n v="0.85607466918833486"/>
    <n v="868"/>
    <n v="843"/>
    <n v="0.97119815668202769"/>
  </r>
  <r>
    <s v="REPUBLIKA SRPSKA"/>
    <n v="163"/>
    <s v="OKRUŽNI PRIVREDNI SUD U DOBOJU"/>
    <n v="2023"/>
    <x v="5"/>
    <s v="VANPARNIČNO"/>
    <s v="NON - LITIGATION"/>
    <n v="1779"/>
    <n v="1861"/>
    <n v="1.0460933108487915"/>
    <n v="961"/>
    <n v="1.9365244536940687"/>
    <n v="183.76518001074692"/>
    <n v="258.34859521331947"/>
    <n v="0.71130706113966391"/>
    <n v="9"/>
    <n v="8"/>
    <n v="0.88888888888888884"/>
  </r>
  <r>
    <s v="REPUBLIKA SRPSKA"/>
    <n v="161"/>
    <s v="OKRUŽNI PRIVREDNI SUD U BANJOJ LUCI"/>
    <n v="2023"/>
    <x v="0"/>
    <s v="IZVRŠENJA"/>
    <s v="ENFORCEMENT"/>
    <n v="41"/>
    <n v="33"/>
    <n v="0.80487804878048785"/>
    <n v="18"/>
    <n v="1.8333333333333333"/>
    <n v="67.848484848484844"/>
    <n v="117.5"/>
    <n v="0.57743391360412633"/>
    <n v="175"/>
    <n v="171"/>
    <n v="0.97714285714285709"/>
  </r>
  <r>
    <s v="REPUBLIKA SRPSKA"/>
    <n v="161"/>
    <s v="OKRUŽNI PRIVREDNI SUD U BANJOJ LUCI"/>
    <n v="2023"/>
    <x v="3"/>
    <s v="PRIVREDNO"/>
    <s v="COMMERCIAL"/>
    <n v="296"/>
    <n v="342"/>
    <n v="1.1554054054054055"/>
    <n v="133"/>
    <n v="2.5714285714285716"/>
    <n v="218.91812865497076"/>
    <n v="146.93233082706766"/>
    <n v="1.4899248342601121"/>
    <n v="302"/>
    <n v="293"/>
    <n v="0.9701986754966887"/>
  </r>
  <r>
    <s v="REPUBLIKA SRPSKA"/>
    <n v="161"/>
    <s v="OKRUŽNI PRIVREDNI SUD U BANJOJ LUCI"/>
    <n v="2023"/>
    <x v="5"/>
    <s v="VANPARNIČNO"/>
    <s v="NON - LITIGATION"/>
    <n v="591"/>
    <n v="669"/>
    <n v="1.131979695431472"/>
    <n v="276"/>
    <n v="2.4239130434782608"/>
    <n v="229.03886397608372"/>
    <n v="282.80797101449275"/>
    <n v="0.80987414588942552"/>
    <n v="0"/>
    <n v="0"/>
    <e v="#DIV/0!"/>
  </r>
  <r>
    <s v="REPUBLIKA SRPSKA"/>
    <n v="162"/>
    <s v="OKRUŽNI PRIVREDNI SUD U BIJELJINI"/>
    <n v="2023"/>
    <x v="0"/>
    <s v="IZVRŠENJA"/>
    <s v="ENFORCEMENT"/>
    <n v="4"/>
    <n v="4"/>
    <n v="1"/>
    <m/>
    <e v="#DIV/0!"/>
    <n v="13"/>
    <m/>
    <e v="#DIV/0!"/>
    <n v="36"/>
    <n v="30"/>
    <n v="0.83333333333333337"/>
  </r>
  <r>
    <s v="REPUBLIKA SRPSKA"/>
    <n v="162"/>
    <s v="OKRUŽNI PRIVREDNI SUD U BIJELJINI"/>
    <n v="2023"/>
    <x v="3"/>
    <s v="PRIVREDNO"/>
    <s v="COMMERCIAL"/>
    <n v="158"/>
    <n v="161"/>
    <n v="1.018987341772152"/>
    <n v="55"/>
    <n v="2.9272727272727272"/>
    <n v="145.30434782608697"/>
    <n v="184.2"/>
    <n v="0.78884010763347978"/>
    <n v="104"/>
    <n v="89"/>
    <n v="0.85576923076923073"/>
  </r>
  <r>
    <s v="REPUBLIKA SRPSKA"/>
    <n v="162"/>
    <s v="OKRUŽNI PRIVREDNI SUD U BIJELJINI"/>
    <n v="2023"/>
    <x v="5"/>
    <s v="VANPARNIČNO"/>
    <s v="NON - LITIGATION"/>
    <n v="319"/>
    <n v="372"/>
    <n v="1.1661442006269593"/>
    <n v="178"/>
    <n v="2.0898876404494384"/>
    <n v="233.58064516129033"/>
    <n v="363.62921348314609"/>
    <n v="0.6423594048560034"/>
    <n v="1"/>
    <n v="1"/>
    <n v="1"/>
  </r>
  <r>
    <s v="REPUBLIKA SRPSKA"/>
    <n v="164"/>
    <s v="OKRUŽNI PRIVREDNI SUD U ISTOČNOM SARAJEVU"/>
    <n v="2023"/>
    <x v="0"/>
    <s v="IZVRŠENJA"/>
    <s v="ENFORCEMENT"/>
    <n v="7"/>
    <n v="8"/>
    <n v="1.1428571428571428"/>
    <n v="1"/>
    <n v="8"/>
    <n v="232.875"/>
    <n v="16"/>
    <n v="14.5546875"/>
    <n v="52"/>
    <n v="49"/>
    <n v="0.94230769230769229"/>
  </r>
  <r>
    <s v="REPUBLIKA SRPSKA"/>
    <n v="164"/>
    <s v="OKRUŽNI PRIVREDNI SUD U ISTOČNOM SARAJEVU"/>
    <n v="2023"/>
    <x v="3"/>
    <s v="PRIVREDNO"/>
    <s v="COMMERCIAL"/>
    <n v="149"/>
    <n v="172"/>
    <n v="1.1543624161073827"/>
    <n v="83"/>
    <n v="2.072289156626506"/>
    <n v="246.51162790697674"/>
    <n v="492.62650602409639"/>
    <n v="0.50040268822830825"/>
    <n v="200"/>
    <n v="189"/>
    <n v="0.94499999999999995"/>
  </r>
  <r>
    <s v="REPUBLIKA SRPSKA"/>
    <n v="164"/>
    <s v="OKRUŽNI PRIVREDNI SUD U ISTOČNOM SARAJEVU"/>
    <n v="2023"/>
    <x v="5"/>
    <s v="VANPARNIČNO"/>
    <s v="NON - LITIGATION"/>
    <n v="158"/>
    <n v="198"/>
    <n v="1.2531645569620253"/>
    <n v="92"/>
    <n v="2.152173913043478"/>
    <n v="262.32828282828285"/>
    <n v="323.96739130434781"/>
    <n v="0.80973668915289454"/>
    <n v="1"/>
    <n v="1"/>
    <n v="1"/>
  </r>
  <r>
    <s v="REPUBLIKA SRPSKA"/>
    <n v="179"/>
    <s v="OKRUŽNI PRIVREDNI SUD U PRIJEDORU"/>
    <n v="2023"/>
    <x v="0"/>
    <s v="IZVRŠENJA"/>
    <s v="ENFORCEMENT"/>
    <n v="4"/>
    <n v="6"/>
    <n v="1.5"/>
    <n v="1"/>
    <n v="6"/>
    <n v="42"/>
    <n v="324"/>
    <n v="0.12962962962962962"/>
    <n v="105"/>
    <n v="83"/>
    <n v="0.79047619047619044"/>
  </r>
  <r>
    <s v="REPUBLIKA SRPSKA"/>
    <n v="179"/>
    <s v="OKRUŽNI PRIVREDNI SUD U PRIJEDORU"/>
    <n v="2023"/>
    <x v="3"/>
    <s v="PRIVREDNO"/>
    <s v="COMMERCIAL"/>
    <n v="80"/>
    <n v="75"/>
    <n v="0.9375"/>
    <n v="23"/>
    <n v="3.2608695652173911"/>
    <n v="91.4"/>
    <n v="199.2608695652174"/>
    <n v="0.45869517783111496"/>
    <n v="111"/>
    <n v="99"/>
    <n v="0.89189189189189189"/>
  </r>
  <r>
    <s v="REPUBLIKA SRPSKA"/>
    <n v="179"/>
    <s v="OKRUŽNI PRIVREDNI SUD U PRIJEDORU"/>
    <n v="2023"/>
    <x v="5"/>
    <s v="VANPARNIČNO"/>
    <s v="NON - LITIGATION"/>
    <n v="189"/>
    <n v="179"/>
    <n v="0.94708994708994709"/>
    <n v="92"/>
    <n v="1.9456521739130435"/>
    <n v="149.17318435754191"/>
    <n v="254.42391304347825"/>
    <n v="0.58631746746246238"/>
    <n v="3"/>
    <n v="3"/>
    <n v="1"/>
  </r>
  <r>
    <s v="REPUBLIKA SRPSKA"/>
    <n v="165"/>
    <s v="OKRUŽNI PRIVREDNI SUD U TREBINJU"/>
    <n v="2023"/>
    <x v="0"/>
    <s v="IZVRŠENJA"/>
    <s v="ENFORCEMENT"/>
    <n v="4"/>
    <n v="4"/>
    <n v="1"/>
    <n v="1"/>
    <n v="4"/>
    <n v="4.5"/>
    <n v="408"/>
    <n v="1.1029411764705883E-2"/>
    <n v="17"/>
    <n v="13"/>
    <n v="0.76470588235294112"/>
  </r>
  <r>
    <s v="REPUBLIKA SRPSKA"/>
    <n v="165"/>
    <s v="OKRUŽNI PRIVREDNI SUD U TREBINJU"/>
    <n v="2023"/>
    <x v="3"/>
    <s v="PRIVREDNO"/>
    <s v="COMMERCIAL"/>
    <n v="519"/>
    <n v="754"/>
    <n v="1.4527938342967244"/>
    <n v="177"/>
    <n v="4.2598870056497171"/>
    <n v="193.22413793103448"/>
    <n v="129.954802259887"/>
    <n v="1.4868564652548955"/>
    <n v="64"/>
    <n v="59"/>
    <n v="0.921875"/>
  </r>
  <r>
    <s v="REPUBLIKA SRPSKA"/>
    <n v="165"/>
    <s v="OKRUŽNI PRIVREDNI SUD U TREBINJU"/>
    <n v="2023"/>
    <x v="5"/>
    <s v="VANPARNIČNO"/>
    <s v="NON - LITIGATION"/>
    <n v="1281"/>
    <n v="1313"/>
    <n v="1.0249804839968775"/>
    <n v="320"/>
    <n v="4.1031250000000004"/>
    <n v="103.09596344249809"/>
    <n v="244.12187499999999"/>
    <n v="0.42231349993726736"/>
    <n v="1"/>
    <n v="0"/>
    <n v="0"/>
  </r>
  <r>
    <s v="REPUBLIKA SRPSKA"/>
    <n v="11"/>
    <s v="OKRUŽNI SUD U BANJOJ LUCI"/>
    <n v="2023"/>
    <x v="0"/>
    <s v="IZVRŠENJA"/>
    <s v="ENFORCEMENT"/>
    <n v="1579"/>
    <n v="1790"/>
    <n v="1.1336288790373654"/>
    <n v="658"/>
    <n v="2.7203647416413372"/>
    <n v="211.19731693683622"/>
    <n v="129.82218844984803"/>
    <n v="1.6268198792414013"/>
    <n v="441"/>
    <n v="440"/>
    <n v="0.99773242630385484"/>
  </r>
  <r>
    <s v="REPUBLIKA SRPSKA"/>
    <n v="11"/>
    <s v="OKRUŽNI SUD U BANJOJ LUCI"/>
    <n v="2023"/>
    <x v="1"/>
    <s v="KRIVIČNI"/>
    <s v="CRIMINAL"/>
    <n v="635"/>
    <n v="644"/>
    <n v="1.0141732283464566"/>
    <n v="91"/>
    <n v="7.0769230769230766"/>
    <n v="37.942546583850934"/>
    <n v="37.912087912087912"/>
    <n v="1.0008034026465029"/>
    <n v="405"/>
    <n v="402"/>
    <n v="0.99259259259259258"/>
  </r>
  <r>
    <s v="REPUBLIKA SRPSKA"/>
    <n v="11"/>
    <s v="OKRUŽNI SUD U BANJOJ LUCI"/>
    <n v="2023"/>
    <x v="2"/>
    <s v="PARNIČNO"/>
    <s v="CIVIL CASES"/>
    <n v="1864"/>
    <n v="2231"/>
    <n v="1.1968884120171674"/>
    <n v="811"/>
    <n v="2.7509247842170161"/>
    <n v="193.44957418198118"/>
    <n v="106.92725030826141"/>
    <n v="1.8091700069372765"/>
    <n v="1336"/>
    <n v="1290"/>
    <n v="0.96556886227544914"/>
  </r>
  <r>
    <s v="REPUBLIKA SRPSKA"/>
    <n v="11"/>
    <s v="OKRUŽNI SUD U BANJOJ LUCI"/>
    <n v="2023"/>
    <x v="6"/>
    <s v="PREKRŠAJNO"/>
    <s v="OFENSESS"/>
    <n v="515"/>
    <n v="576"/>
    <n v="1.1184466019417476"/>
    <n v="88"/>
    <n v="6.5454545454545459"/>
    <n v="96.621527777777771"/>
    <n v="86"/>
    <n v="1.1235061369509043"/>
    <n v="266"/>
    <n v="266"/>
    <n v="1"/>
  </r>
  <r>
    <s v="REPUBLIKA SRPSKA"/>
    <n v="11"/>
    <s v="OKRUŽNI SUD U BANJOJ LUCI"/>
    <n v="2023"/>
    <x v="4"/>
    <s v="UPRAVNO"/>
    <s v="ADMINISTRATIVE"/>
    <m/>
    <n v="1"/>
    <e v="#DIV/0!"/>
    <m/>
    <e v="#DIV/0!"/>
    <n v="586"/>
    <m/>
    <e v="#DIV/0!"/>
    <n v="1538"/>
    <n v="1538"/>
    <n v="1"/>
  </r>
  <r>
    <s v="REPUBLIKA SRPSKA"/>
    <n v="11"/>
    <s v="OKRUŽNI SUD U BANJOJ LUCI"/>
    <n v="2023"/>
    <x v="5"/>
    <s v="VANPARNIČNO"/>
    <s v="NON - LITIGATION"/>
    <n v="174"/>
    <n v="160"/>
    <n v="0.91954022988505746"/>
    <n v="25"/>
    <n v="6.4"/>
    <n v="50.431249999999999"/>
    <n v="33.72"/>
    <n v="1.4955886714116251"/>
    <n v="182"/>
    <n v="181"/>
    <n v="0.99450549450549453"/>
  </r>
  <r>
    <s v="REPUBLIKA SRPSKA"/>
    <n v="11"/>
    <s v="OKRUŽNI SUD U BANJOJ LUCI"/>
    <n v="2023"/>
    <x v="7"/>
    <s v="ZEMLJIŠNO-KNJIŽNO"/>
    <s v="LAND REGISTRY"/>
    <n v="545"/>
    <n v="548"/>
    <n v="1.0055045871559634"/>
    <n v="58"/>
    <n v="9.4482758620689662"/>
    <n v="25.229927007299271"/>
    <n v="876.74137931034488"/>
    <n v="2.8776931946733742E-2"/>
    <n v="1"/>
    <n v="1"/>
    <n v="1"/>
  </r>
  <r>
    <s v="REPUBLIKA SRPSKA"/>
    <n v="12"/>
    <s v="OKRUŽNI SUD U BIJELJINI"/>
    <n v="2023"/>
    <x v="0"/>
    <s v="IZVRŠENJA"/>
    <s v="ENFORCEMENT"/>
    <n v="485"/>
    <n v="453"/>
    <n v="0.93402061855670104"/>
    <n v="102"/>
    <n v="4.4411764705882355"/>
    <n v="82.766004415011039"/>
    <n v="58.921568627450981"/>
    <n v="1.4046809401549294"/>
    <n v="85"/>
    <n v="85"/>
    <n v="1"/>
  </r>
  <r>
    <s v="REPUBLIKA SRPSKA"/>
    <n v="12"/>
    <s v="OKRUŽNI SUD U BIJELJINI"/>
    <n v="2023"/>
    <x v="1"/>
    <s v="KRIVIČNI"/>
    <s v="CRIMINAL"/>
    <n v="164"/>
    <n v="134"/>
    <n v="0.81707317073170727"/>
    <n v="32"/>
    <n v="4.1875"/>
    <n v="66.141791044776113"/>
    <n v="68.4375"/>
    <n v="0.96645539426156879"/>
    <n v="92"/>
    <n v="69"/>
    <n v="0.75"/>
  </r>
  <r>
    <s v="REPUBLIKA SRPSKA"/>
    <n v="12"/>
    <s v="OKRUŽNI SUD U BIJELJINI"/>
    <n v="2023"/>
    <x v="2"/>
    <s v="PARNIČNO"/>
    <s v="CIVIL CASES"/>
    <n v="457"/>
    <n v="583"/>
    <n v="1.275711159737418"/>
    <n v="334"/>
    <n v="1.7455089820359282"/>
    <n v="283.88336192109779"/>
    <n v="230.99401197604791"/>
    <n v="1.2289641601208867"/>
    <n v="346"/>
    <n v="344"/>
    <n v="0.9942196531791907"/>
  </r>
  <r>
    <s v="REPUBLIKA SRPSKA"/>
    <n v="12"/>
    <s v="OKRUŽNI SUD U BIJELJINI"/>
    <n v="2023"/>
    <x v="6"/>
    <s v="PREKRŠAJNO"/>
    <s v="OFENSESS"/>
    <n v="187"/>
    <n v="189"/>
    <n v="1.0106951871657754"/>
    <n v="18"/>
    <n v="10.5"/>
    <n v="42.804232804232804"/>
    <n v="65.833333333333329"/>
    <n v="0.65019087803897935"/>
    <n v="81"/>
    <n v="81"/>
    <n v="1"/>
  </r>
  <r>
    <s v="REPUBLIKA SRPSKA"/>
    <n v="12"/>
    <s v="OKRUŽNI SUD U BIJELJINI"/>
    <n v="2023"/>
    <x v="3"/>
    <s v="PRIVREDNO"/>
    <s v="COMMERCIAL"/>
    <n v="195"/>
    <n v="189"/>
    <n v="0.96923076923076923"/>
    <n v="34"/>
    <n v="5.5588235294117645"/>
    <n v="41.164021164021165"/>
    <n v="53.117647058823529"/>
    <n v="0.77495942390737516"/>
    <n v="0"/>
    <n v="0"/>
    <e v="#DIV/0!"/>
  </r>
  <r>
    <s v="REPUBLIKA SRPSKA"/>
    <n v="12"/>
    <s v="OKRUŽNI SUD U BIJELJINI"/>
    <n v="2023"/>
    <x v="4"/>
    <s v="UPRAVNO"/>
    <s v="ADMINISTRATIVE"/>
    <n v="554"/>
    <n v="559"/>
    <n v="1.0090252707581226"/>
    <n v="119"/>
    <n v="4.6974789915966388"/>
    <n v="67.271914132379251"/>
    <n v="831.75630252100837"/>
    <n v="8.0879356042727557E-2"/>
    <n v="548"/>
    <n v="490"/>
    <n v="0.8941605839416058"/>
  </r>
  <r>
    <s v="REPUBLIKA SRPSKA"/>
    <n v="12"/>
    <s v="OKRUŽNI SUD U BIJELJINI"/>
    <n v="2023"/>
    <x v="5"/>
    <s v="VANPARNIČNO"/>
    <s v="NON - LITIGATION"/>
    <n v="471"/>
    <n v="462"/>
    <n v="0.98089171974522293"/>
    <n v="106"/>
    <n v="4.3584905660377355"/>
    <n v="80.532467532467535"/>
    <n v="61.745283018867923"/>
    <n v="1.304269145674799"/>
    <n v="71"/>
    <n v="70"/>
    <n v="0.9859154929577465"/>
  </r>
  <r>
    <s v="REPUBLIKA SRPSKA"/>
    <n v="13"/>
    <s v="OKRUŽNI SUD U DOBOJU"/>
    <n v="2023"/>
    <x v="0"/>
    <s v="IZVRŠENJA"/>
    <s v="ENFORCEMENT"/>
    <n v="156"/>
    <n v="155"/>
    <n v="0.99358974358974361"/>
    <n v="17"/>
    <n v="9.117647058823529"/>
    <n v="29.780645161290323"/>
    <n v="53.941176470588232"/>
    <n v="0.5520948394132339"/>
    <n v="90"/>
    <n v="90"/>
    <n v="1"/>
  </r>
  <r>
    <s v="REPUBLIKA SRPSKA"/>
    <n v="13"/>
    <s v="OKRUŽNI SUD U DOBOJU"/>
    <n v="2023"/>
    <x v="1"/>
    <s v="KRIVIČNI"/>
    <s v="CRIMINAL"/>
    <n v="1"/>
    <m/>
    <n v="0"/>
    <n v="1"/>
    <n v="0"/>
    <m/>
    <n v="72"/>
    <n v="0"/>
    <n v="201"/>
    <n v="197"/>
    <n v="0.98009950248756217"/>
  </r>
  <r>
    <s v="REPUBLIKA SRPSKA"/>
    <n v="13"/>
    <s v="OKRUŽNI SUD U DOBOJU"/>
    <n v="2023"/>
    <x v="2"/>
    <s v="PARNIČNO"/>
    <s v="CIVIL CASES"/>
    <n v="392"/>
    <n v="408"/>
    <n v="1.0408163265306123"/>
    <n v="152"/>
    <n v="2.6842105263157894"/>
    <n v="167.48529411764707"/>
    <n v="123.15131578947368"/>
    <n v="1.3599959776634625"/>
    <n v="309"/>
    <n v="309"/>
    <n v="1"/>
  </r>
  <r>
    <s v="REPUBLIKA SRPSKA"/>
    <n v="13"/>
    <s v="OKRUŽNI SUD U DOBOJU"/>
    <n v="2023"/>
    <x v="6"/>
    <s v="PREKRŠAJNO"/>
    <s v="OFENSESS"/>
    <n v="296"/>
    <n v="316"/>
    <n v="1.0675675675675675"/>
    <n v="42"/>
    <n v="7.5238095238095237"/>
    <n v="45.098101265822784"/>
    <n v="56.595238095238095"/>
    <n v="0.7968532827785263"/>
    <n v="52"/>
    <n v="52"/>
    <n v="1"/>
  </r>
  <r>
    <s v="REPUBLIKA SRPSKA"/>
    <n v="13"/>
    <s v="OKRUŽNI SUD U DOBOJU"/>
    <n v="2023"/>
    <x v="3"/>
    <s v="PRIVREDNO"/>
    <s v="COMMERCIAL"/>
    <n v="98"/>
    <n v="94"/>
    <n v="0.95918367346938771"/>
    <n v="17"/>
    <n v="5.5294117647058822"/>
    <n v="55.457446808510639"/>
    <n v="34.764705882352942"/>
    <n v="1.5952226662346545"/>
    <n v="0"/>
    <n v="0"/>
    <e v="#DIV/0!"/>
  </r>
  <r>
    <s v="REPUBLIKA SRPSKA"/>
    <n v="13"/>
    <s v="OKRUŽNI SUD U DOBOJU"/>
    <n v="2023"/>
    <x v="4"/>
    <s v="UPRAVNO"/>
    <s v="ADMINISTRATIVE"/>
    <n v="361"/>
    <n v="315"/>
    <n v="0.87257617728531855"/>
    <n v="63"/>
    <n v="5"/>
    <n v="19.126984126984127"/>
    <n v="623.42857142857144"/>
    <n v="3.0680313677563905E-2"/>
    <n v="283"/>
    <n v="282"/>
    <n v="0.99646643109540634"/>
  </r>
  <r>
    <s v="REPUBLIKA SRPSKA"/>
    <n v="13"/>
    <s v="OKRUŽNI SUD U DOBOJU"/>
    <n v="2023"/>
    <x v="5"/>
    <s v="VANPARNIČNO"/>
    <s v="NON - LITIGATION"/>
    <n v="376"/>
    <n v="363"/>
    <n v="0.96542553191489366"/>
    <n v="68"/>
    <n v="5.3382352941176467"/>
    <n v="92.286501377410474"/>
    <n v="71.753623188405797"/>
    <n v="1.2861580680754034"/>
    <n v="129"/>
    <n v="129"/>
    <n v="1"/>
  </r>
  <r>
    <s v="REPUBLIKA SRPSKA"/>
    <n v="14"/>
    <s v="OKRUŽNI SUD U ISTOČNOM SARAJEVU"/>
    <n v="2023"/>
    <x v="0"/>
    <s v="IZVRŠENJA"/>
    <s v="ENFORCEMENT"/>
    <n v="181"/>
    <n v="159"/>
    <n v="0.87845303867403313"/>
    <n v="34"/>
    <n v="4.6764705882352944"/>
    <n v="24.90566037735849"/>
    <n v="39.558823529411768"/>
    <n v="0.62958546678824434"/>
    <n v="21"/>
    <n v="21"/>
    <n v="1"/>
  </r>
  <r>
    <s v="REPUBLIKA SRPSKA"/>
    <n v="14"/>
    <s v="OKRUŽNI SUD U ISTOČNOM SARAJEVU"/>
    <n v="2023"/>
    <x v="1"/>
    <s v="KRIVIČNI"/>
    <s v="CRIMINAL"/>
    <n v="306"/>
    <n v="261"/>
    <n v="0.8529411764705882"/>
    <n v="110"/>
    <n v="2.3727272727272726"/>
    <n v="114.93103448275862"/>
    <n v="101.43636363636364"/>
    <n v="1.1330358301759678"/>
    <n v="4"/>
    <n v="4"/>
    <n v="1"/>
  </r>
  <r>
    <s v="REPUBLIKA SRPSKA"/>
    <n v="14"/>
    <s v="OKRUŽNI SUD U ISTOČNOM SARAJEVU"/>
    <n v="2023"/>
    <x v="2"/>
    <s v="PARNIČNO"/>
    <s v="CIVIL CASES"/>
    <n v="62"/>
    <n v="57"/>
    <n v="0.91935483870967738"/>
    <n v="17"/>
    <n v="3.3529411764705883"/>
    <n v="150.96491228070175"/>
    <n v="217"/>
    <n v="0.69569084000323389"/>
    <n v="123"/>
    <n v="119"/>
    <n v="0.96747967479674801"/>
  </r>
  <r>
    <s v="REPUBLIKA SRPSKA"/>
    <n v="14"/>
    <s v="OKRUŽNI SUD U ISTOČNOM SARAJEVU"/>
    <n v="2023"/>
    <x v="6"/>
    <s v="PREKRŠAJNO"/>
    <s v="OFENSESS"/>
    <n v="124"/>
    <n v="126"/>
    <n v="1.0161290322580645"/>
    <n v="37"/>
    <n v="3.4054054054054053"/>
    <n v="160.21428571428572"/>
    <n v="112.05405405405405"/>
    <n v="1.4297946385500655"/>
    <n v="21"/>
    <n v="21"/>
    <n v="1"/>
  </r>
  <r>
    <s v="REPUBLIKA SRPSKA"/>
    <n v="14"/>
    <s v="OKRUŽNI SUD U ISTOČNOM SARAJEVU"/>
    <n v="2023"/>
    <x v="4"/>
    <s v="UPRAVNO"/>
    <s v="ADMINISTRATIVE"/>
    <n v="338"/>
    <n v="349"/>
    <n v="1.0325443786982249"/>
    <n v="35"/>
    <n v="9.9714285714285715"/>
    <n v="58.060171919770774"/>
    <n v="243.08571428571429"/>
    <n v="0.23884649943488212"/>
    <n v="45"/>
    <n v="45"/>
    <n v="1"/>
  </r>
  <r>
    <s v="REPUBLIKA SRPSKA"/>
    <n v="14"/>
    <s v="OKRUŽNI SUD U ISTOČNOM SARAJEVU"/>
    <n v="2023"/>
    <x v="5"/>
    <s v="VANPARNIČNO"/>
    <s v="NON - LITIGATION"/>
    <n v="270"/>
    <n v="342"/>
    <n v="1.2666666666666666"/>
    <n v="146"/>
    <n v="2.3424657534246576"/>
    <n v="269.87426900584796"/>
    <n v="201.47945205479451"/>
    <n v="1.3394629886746603"/>
    <n v="7"/>
    <n v="7"/>
    <n v="1"/>
  </r>
  <r>
    <s v="REPUBLIKA SRPSKA"/>
    <n v="16"/>
    <s v="OKRUŽNI SUD U PRIJEDORU"/>
    <n v="2023"/>
    <x v="0"/>
    <s v="IZVRŠENJA"/>
    <s v="ENFORCEMENT"/>
    <n v="98"/>
    <n v="108"/>
    <n v="1.1020408163265305"/>
    <m/>
    <e v="#DIV/0!"/>
    <n v="38.629629629629626"/>
    <m/>
    <e v="#DIV/0!"/>
    <n v="106"/>
    <n v="102"/>
    <n v="0.96226415094339623"/>
  </r>
  <r>
    <s v="REPUBLIKA SRPSKA"/>
    <n v="16"/>
    <s v="OKRUŽNI SUD U PRIJEDORU"/>
    <n v="2023"/>
    <x v="1"/>
    <s v="KRIVIČNI"/>
    <s v="CRIMINAL"/>
    <n v="258"/>
    <n v="245"/>
    <n v="0.94961240310077522"/>
    <n v="161"/>
    <n v="1.5217391304347827"/>
    <n v="305.33469387755105"/>
    <n v="178.81987577639751"/>
    <n v="1.7074986354388926"/>
    <n v="71"/>
    <n v="68"/>
    <n v="0.95774647887323938"/>
  </r>
  <r>
    <s v="REPUBLIKA SRPSKA"/>
    <n v="16"/>
    <s v="OKRUŽNI SUD U PRIJEDORU"/>
    <n v="2023"/>
    <x v="2"/>
    <s v="PARNIČNO"/>
    <s v="CIVIL CASES"/>
    <n v="185"/>
    <n v="154"/>
    <n v="0.83243243243243248"/>
    <n v="68"/>
    <n v="2.2647058823529411"/>
    <n v="115.15584415584415"/>
    <n v="75.17647058823529"/>
    <n v="1.5318070036379896"/>
    <n v="354"/>
    <n v="291"/>
    <n v="0.82203389830508478"/>
  </r>
  <r>
    <s v="REPUBLIKA SRPSKA"/>
    <n v="16"/>
    <s v="OKRUŽNI SUD U PRIJEDORU"/>
    <n v="2023"/>
    <x v="6"/>
    <s v="PREKRŠAJNO"/>
    <s v="OFENSESS"/>
    <n v="110"/>
    <n v="96"/>
    <n v="0.87272727272727268"/>
    <n v="23"/>
    <n v="4.1739130434782608"/>
    <n v="43.989583333333336"/>
    <n v="41.347826086956523"/>
    <n v="1.0638910795653698"/>
    <n v="28"/>
    <n v="28"/>
    <n v="1"/>
  </r>
  <r>
    <s v="REPUBLIKA SRPSKA"/>
    <n v="16"/>
    <s v="OKRUŽNI SUD U PRIJEDORU"/>
    <n v="2023"/>
    <x v="4"/>
    <s v="UPRAVNO"/>
    <s v="ADMINISTRATIVE"/>
    <n v="187"/>
    <n v="210"/>
    <n v="1.1229946524064172"/>
    <n v="6"/>
    <n v="35"/>
    <n v="30.657142857142858"/>
    <n v="346.16666666666669"/>
    <n v="8.8561799298438687E-2"/>
    <n v="148"/>
    <n v="147"/>
    <n v="0.9932432432432432"/>
  </r>
  <r>
    <s v="REPUBLIKA SRPSKA"/>
    <n v="16"/>
    <s v="OKRUŽNI SUD U PRIJEDORU"/>
    <n v="2023"/>
    <x v="5"/>
    <s v="VANPARNIČNO"/>
    <s v="NON - LITIGATION"/>
    <n v="239"/>
    <n v="213"/>
    <n v="0.89121338912133896"/>
    <n v="65"/>
    <n v="3.2769230769230768"/>
    <n v="81.197183098591552"/>
    <n v="41.738461538461536"/>
    <n v="1.9453803543709736"/>
    <n v="54"/>
    <n v="51"/>
    <n v="0.94444444444444442"/>
  </r>
  <r>
    <s v="REPUBLIKA SRPSKA"/>
    <n v="15"/>
    <s v="OKRUŽNI SUD U TREBINJU"/>
    <n v="2023"/>
    <x v="0"/>
    <s v="IZVRŠENJA"/>
    <s v="ENFORCEMENT"/>
    <n v="67"/>
    <n v="74"/>
    <n v="1.1044776119402986"/>
    <n v="8"/>
    <n v="9.25"/>
    <n v="49.770270270270274"/>
    <n v="35.625"/>
    <n v="1.3970602181128497"/>
    <n v="60"/>
    <n v="60"/>
    <n v="1"/>
  </r>
  <r>
    <s v="REPUBLIKA SRPSKA"/>
    <n v="15"/>
    <s v="OKRUŽNI SUD U TREBINJU"/>
    <n v="2023"/>
    <x v="1"/>
    <s v="KRIVIČNI"/>
    <s v="CRIMINAL"/>
    <n v="15"/>
    <n v="15"/>
    <n v="1"/>
    <m/>
    <e v="#DIV/0!"/>
    <n v="13.533333333333333"/>
    <m/>
    <e v="#DIV/0!"/>
    <n v="22"/>
    <n v="22"/>
    <n v="1"/>
  </r>
  <r>
    <s v="REPUBLIKA SRPSKA"/>
    <n v="15"/>
    <s v="OKRUŽNI SUD U TREBINJU"/>
    <n v="2023"/>
    <x v="2"/>
    <s v="PARNIČNO"/>
    <s v="CIVIL CASES"/>
    <n v="244"/>
    <n v="229"/>
    <n v="0.93852459016393441"/>
    <n v="124"/>
    <n v="1.846774193548387"/>
    <n v="155.13973799126637"/>
    <n v="129.16129032258064"/>
    <n v="1.2011318375947198"/>
    <n v="173"/>
    <n v="169"/>
    <n v="0.97687861271676302"/>
  </r>
  <r>
    <s v="REPUBLIKA SRPSKA"/>
    <n v="15"/>
    <s v="OKRUŽNI SUD U TREBINJU"/>
    <n v="2023"/>
    <x v="6"/>
    <s v="PREKRŠAJNO"/>
    <s v="OFENSESS"/>
    <n v="60"/>
    <n v="54"/>
    <n v="0.9"/>
    <n v="13"/>
    <n v="4.1538461538461542"/>
    <n v="55.407407407407405"/>
    <n v="21.53846153846154"/>
    <n v="2.5724867724867724"/>
    <n v="44"/>
    <n v="44"/>
    <n v="1"/>
  </r>
  <r>
    <s v="REPUBLIKA SRPSKA"/>
    <n v="15"/>
    <s v="OKRUŽNI SUD U TREBINJU"/>
    <n v="2023"/>
    <x v="3"/>
    <s v="PRIVREDNO"/>
    <s v="COMMERCIAL"/>
    <n v="5320"/>
    <n v="3548"/>
    <n v="0.66691729323308269"/>
    <n v="4308"/>
    <n v="0.82358402971216338"/>
    <n v="276.02170236753102"/>
    <n v="233.84774044032446"/>
    <n v="1.1803479556731868"/>
    <n v="1"/>
    <n v="1"/>
    <n v="1"/>
  </r>
  <r>
    <s v="REPUBLIKA SRPSKA"/>
    <n v="15"/>
    <s v="OKRUŽNI SUD U TREBINJU"/>
    <n v="2023"/>
    <x v="4"/>
    <s v="UPRAVNO"/>
    <s v="ADMINISTRATIVE"/>
    <n v="3257"/>
    <n v="3070"/>
    <n v="0.94258520110531163"/>
    <n v="1950"/>
    <n v="1.5743589743589743"/>
    <n v="159.8202539889287"/>
    <n v="477.98819907644946"/>
    <n v="0.3343602505202582"/>
    <n v="109"/>
    <n v="109"/>
    <n v="1"/>
  </r>
  <r>
    <s v="REPUBLIKA SRPSKA"/>
    <n v="15"/>
    <s v="OKRUŽNI SUD U TREBINJU"/>
    <n v="2023"/>
    <x v="5"/>
    <s v="VANPARNIČNO"/>
    <s v="NON - LITIGATION"/>
    <n v="7277"/>
    <n v="8103"/>
    <n v="1.1135083138656039"/>
    <n v="9046"/>
    <n v="0.89575502984744637"/>
    <n v="360.95409107737873"/>
    <n v="322.83010942853986"/>
    <n v="1.1180930171486307"/>
    <n v="32"/>
    <n v="31"/>
    <n v="0.96875"/>
  </r>
  <r>
    <s v="REPUBLIKA SRPSKA"/>
    <n v="71"/>
    <s v="OSNOVNI SUD U BANJA LUCI"/>
    <n v="2023"/>
    <x v="0"/>
    <s v="IZVRŠENJA"/>
    <s v="ENFORCEMENT"/>
    <n v="7199"/>
    <n v="8202"/>
    <n v="1.1393249062369775"/>
    <n v="7916"/>
    <n v="1.0361293582617483"/>
    <n v="419.23750304803707"/>
    <n v="207.91712986356745"/>
    <n v="2.0163682680841899"/>
    <n v="2184"/>
    <n v="2015"/>
    <n v="0.92261904761904767"/>
  </r>
  <r>
    <s v="REPUBLIKA SRPSKA"/>
    <n v="71"/>
    <s v="OSNOVNI SUD U BANJA LUCI"/>
    <n v="2023"/>
    <x v="1"/>
    <s v="KRIVIČNI"/>
    <s v="CRIMINAL"/>
    <n v="4940"/>
    <n v="4795"/>
    <n v="0.97064777327935226"/>
    <n v="6133"/>
    <n v="0.78183596934616006"/>
    <n v="425.81543274244007"/>
    <n v="424.72297407467795"/>
    <n v="1.0025721675879253"/>
    <n v="658"/>
    <n v="530"/>
    <n v="0.80547112462006076"/>
  </r>
  <r>
    <s v="REPUBLIKA SRPSKA"/>
    <n v="71"/>
    <s v="OSNOVNI SUD U BANJA LUCI"/>
    <n v="2023"/>
    <x v="2"/>
    <s v="PARNIČNO"/>
    <s v="CIVIL CASES"/>
    <n v="1609"/>
    <n v="1567"/>
    <n v="0.97389683032939711"/>
    <n v="438"/>
    <n v="3.5776255707762559"/>
    <n v="96.543714103382257"/>
    <n v="153.59360730593608"/>
    <n v="0.62856596571158885"/>
    <n v="3838"/>
    <n v="3207"/>
    <n v="0.83559145388223033"/>
  </r>
  <r>
    <s v="REPUBLIKA SRPSKA"/>
    <n v="71"/>
    <s v="OSNOVNI SUD U BANJA LUCI"/>
    <n v="2023"/>
    <x v="6"/>
    <s v="PREKRŠAJNO"/>
    <s v="OFENSESS"/>
    <n v="1324"/>
    <n v="1395"/>
    <n v="1.0536253776435045"/>
    <n v="324"/>
    <n v="4.3055555555555554"/>
    <n v="106.52616487455197"/>
    <n v="781.48765432098764"/>
    <n v="0.13631202525791597"/>
    <n v="3733"/>
    <n v="3715"/>
    <n v="0.99517814090543799"/>
  </r>
  <r>
    <s v="REPUBLIKA SRPSKA"/>
    <n v="71"/>
    <s v="OSNOVNI SUD U BANJA LUCI"/>
    <n v="2023"/>
    <x v="5"/>
    <s v="VANPARNIČNO"/>
    <s v="NON - LITIGATION"/>
    <n v="1251"/>
    <n v="1262"/>
    <n v="1.0087929656274981"/>
    <n v="839"/>
    <n v="1.5041716328963051"/>
    <n v="227.11727416798732"/>
    <n v="198.27175208581644"/>
    <n v="1.1454847792422085"/>
    <n v="1179"/>
    <n v="959"/>
    <n v="0.81340118744698897"/>
  </r>
  <r>
    <s v="REPUBLIKA SRPSKA"/>
    <n v="80"/>
    <s v="OSNOVNI SUD U BIJELJINI"/>
    <n v="2023"/>
    <x v="0"/>
    <s v="IZVRŠENJA"/>
    <s v="ENFORCEMENT"/>
    <n v="1858"/>
    <n v="1851"/>
    <n v="0.99623250807319697"/>
    <n v="513"/>
    <n v="3.6081871345029239"/>
    <n v="79.880605078336032"/>
    <n v="79.411306042884988"/>
    <n v="1.0059097256906668"/>
    <n v="394"/>
    <n v="360"/>
    <n v="0.91370558375634514"/>
  </r>
  <r>
    <s v="REPUBLIKA SRPSKA"/>
    <n v="80"/>
    <s v="OSNOVNI SUD U BIJELJINI"/>
    <n v="2023"/>
    <x v="1"/>
    <s v="KRIVIČNI"/>
    <s v="CRIMINAL"/>
    <n v="3102"/>
    <n v="3046"/>
    <n v="0.9819471308833011"/>
    <n v="1080"/>
    <n v="2.8203703703703704"/>
    <n v="115.14937623112279"/>
    <n v="124.20092592592593"/>
    <n v="0.92712172129697701"/>
    <n v="253"/>
    <n v="202"/>
    <n v="0.79841897233201586"/>
  </r>
  <r>
    <s v="REPUBLIKA SRPSKA"/>
    <n v="80"/>
    <s v="OSNOVNI SUD U BIJELJINI"/>
    <n v="2023"/>
    <x v="2"/>
    <s v="PARNIČNO"/>
    <s v="CIVIL CASES"/>
    <n v="280"/>
    <n v="263"/>
    <n v="0.93928571428571428"/>
    <n v="174"/>
    <n v="1.5114942528735633"/>
    <n v="208.49049429657794"/>
    <n v="280.41954022988506"/>
    <n v="0.74349488671745045"/>
    <n v="823"/>
    <n v="734"/>
    <n v="0.89185905224787365"/>
  </r>
  <r>
    <s v="REPUBLIKA SRPSKA"/>
    <n v="80"/>
    <s v="OSNOVNI SUD U BIJELJINI"/>
    <n v="2023"/>
    <x v="6"/>
    <s v="PREKRŠAJNO"/>
    <s v="OFENSESS"/>
    <n v="610"/>
    <n v="579"/>
    <n v="0.94918032786885242"/>
    <n v="182"/>
    <n v="3.1813186813186811"/>
    <n v="109.45768566493955"/>
    <n v="594.07142857142856"/>
    <n v="0.1842500419994173"/>
    <n v="506"/>
    <n v="506"/>
    <n v="1"/>
  </r>
  <r>
    <s v="REPUBLIKA SRPSKA"/>
    <n v="80"/>
    <s v="OSNOVNI SUD U BIJELJINI"/>
    <n v="2023"/>
    <x v="5"/>
    <s v="VANPARNIČNO"/>
    <s v="NON - LITIGATION"/>
    <n v="309"/>
    <n v="297"/>
    <n v="0.96116504854368934"/>
    <n v="211"/>
    <n v="1.4075829383886256"/>
    <n v="250.37037037037038"/>
    <n v="281.28909952606637"/>
    <n v="0.89008202163613948"/>
    <n v="528"/>
    <n v="521"/>
    <n v="0.9867424242424242"/>
  </r>
  <r>
    <s v="REPUBLIKA SRPSKA"/>
    <n v="84"/>
    <s v="OSNOVNI SUD U DERVENTI"/>
    <n v="2023"/>
    <x v="0"/>
    <s v="IZVRŠENJA"/>
    <s v="ENFORCEMENT"/>
    <n v="421"/>
    <n v="378"/>
    <n v="0.89786223277909738"/>
    <n v="96"/>
    <n v="3.9375"/>
    <n v="45.886243386243386"/>
    <n v="66.78125"/>
    <n v="0.68711267588197866"/>
    <n v="146"/>
    <n v="127"/>
    <n v="0.86986301369863017"/>
  </r>
  <r>
    <s v="REPUBLIKA SRPSKA"/>
    <n v="84"/>
    <s v="OSNOVNI SUD U DERVENTI"/>
    <n v="2023"/>
    <x v="1"/>
    <s v="KRIVIČNI"/>
    <s v="CRIMINAL"/>
    <n v="1023"/>
    <n v="936"/>
    <n v="0.91495601173020524"/>
    <n v="758"/>
    <n v="1.2348284960422165"/>
    <n v="198.75961538461539"/>
    <n v="489.8179419525066"/>
    <n v="0.40578263546721483"/>
    <n v="95"/>
    <n v="75"/>
    <n v="0.78947368421052633"/>
  </r>
  <r>
    <s v="REPUBLIKA SRPSKA"/>
    <n v="84"/>
    <s v="OSNOVNI SUD U DERVENTI"/>
    <n v="2023"/>
    <x v="2"/>
    <s v="PARNIČNO"/>
    <s v="CIVIL CASES"/>
    <n v="459"/>
    <n v="509"/>
    <n v="1.1089324618736383"/>
    <n v="412"/>
    <n v="1.2354368932038835"/>
    <n v="300.13555992141454"/>
    <n v="235.21601941747574"/>
    <n v="1.2759996562509446"/>
    <n v="193"/>
    <n v="149"/>
    <n v="0.772020725388601"/>
  </r>
  <r>
    <s v="REPUBLIKA SRPSKA"/>
    <n v="84"/>
    <s v="OSNOVNI SUD U DERVENTI"/>
    <n v="2023"/>
    <x v="6"/>
    <s v="PREKRŠAJNO"/>
    <s v="OFENSESS"/>
    <n v="1298"/>
    <n v="1174"/>
    <n v="0.90446841294298919"/>
    <n v="991"/>
    <n v="1.1846619576185671"/>
    <n v="181.6320272572402"/>
    <n v="565.82862903225805"/>
    <n v="0.32100183330752835"/>
    <n v="53"/>
    <n v="53"/>
    <n v="1"/>
  </r>
  <r>
    <s v="REPUBLIKA SRPSKA"/>
    <n v="84"/>
    <s v="OSNOVNI SUD U DERVENTI"/>
    <n v="2023"/>
    <x v="5"/>
    <s v="VANPARNIČNO"/>
    <s v="NON - LITIGATION"/>
    <n v="816"/>
    <n v="751"/>
    <n v="0.92034313725490191"/>
    <n v="798"/>
    <n v="0.94110275689223055"/>
    <n v="314.02529960053261"/>
    <n v="292.93483709273181"/>
    <n v="1.0719971127951722"/>
    <n v="75"/>
    <n v="59"/>
    <n v="0.78666666666666663"/>
  </r>
  <r>
    <s v="REPUBLIKA SRPSKA"/>
    <n v="85"/>
    <s v="OSNOVNI SUD U DOBOJU"/>
    <n v="2023"/>
    <x v="0"/>
    <s v="IZVRŠENJA"/>
    <s v="ENFORCEMENT"/>
    <n v="1736"/>
    <n v="1615"/>
    <n v="0.9302995391705069"/>
    <n v="1489"/>
    <n v="1.0846205507051712"/>
    <n v="283.17089783281733"/>
    <n v="192.04835460040294"/>
    <n v="1.4744770837636909"/>
    <n v="463"/>
    <n v="416"/>
    <n v="0.89848812095032393"/>
  </r>
  <r>
    <s v="REPUBLIKA SRPSKA"/>
    <n v="85"/>
    <s v="OSNOVNI SUD U DOBOJU"/>
    <n v="2023"/>
    <x v="1"/>
    <s v="KRIVIČNI"/>
    <s v="CRIMINAL"/>
    <n v="1896"/>
    <n v="2249"/>
    <n v="1.1861814345991561"/>
    <n v="1531"/>
    <n v="1.4689745264532985"/>
    <n v="333.28901734104045"/>
    <n v="373.94121489222732"/>
    <n v="0.89128719720584115"/>
    <n v="424"/>
    <n v="237"/>
    <n v="0.55896226415094341"/>
  </r>
  <r>
    <s v="REPUBLIKA SRPSKA"/>
    <n v="85"/>
    <s v="OSNOVNI SUD U DOBOJU"/>
    <n v="2023"/>
    <x v="2"/>
    <s v="PARNIČNO"/>
    <s v="CIVIL CASES"/>
    <n v="236"/>
    <n v="264"/>
    <n v="1.1186440677966101"/>
    <n v="97"/>
    <n v="2.7216494845360826"/>
    <n v="206.74242424242425"/>
    <n v="314.65979381443299"/>
    <n v="0.65703476677528183"/>
    <n v="618"/>
    <n v="483"/>
    <n v="0.78155339805825241"/>
  </r>
  <r>
    <s v="REPUBLIKA SRPSKA"/>
    <n v="85"/>
    <s v="OSNOVNI SUD U DOBOJU"/>
    <n v="2023"/>
    <x v="6"/>
    <s v="PREKRŠAJNO"/>
    <s v="OFENSESS"/>
    <n v="639"/>
    <n v="661"/>
    <n v="1.0344287949921753"/>
    <n v="39"/>
    <n v="16.948717948717949"/>
    <n v="30.962178517397881"/>
    <n v="108.17948717948718"/>
    <n v="0.28621117852062511"/>
    <n v="1117"/>
    <n v="984"/>
    <n v="0.88093106535362575"/>
  </r>
  <r>
    <s v="REPUBLIKA SRPSKA"/>
    <n v="85"/>
    <s v="OSNOVNI SUD U DOBOJU"/>
    <n v="2023"/>
    <x v="5"/>
    <s v="VANPARNIČNO"/>
    <s v="NON - LITIGATION"/>
    <n v="275"/>
    <n v="262"/>
    <n v="0.95272727272727276"/>
    <n v="95"/>
    <n v="2.7578947368421054"/>
    <n v="154.2290076335878"/>
    <n v="129.53684210526316"/>
    <n v="1.190618862765386"/>
    <n v="750"/>
    <n v="592"/>
    <n v="0.78933333333333333"/>
  </r>
  <r>
    <s v="REPUBLIKA SRPSKA"/>
    <n v="94"/>
    <s v="OSNOVNI SUD U FOČI"/>
    <n v="2023"/>
    <x v="0"/>
    <s v="IZVRŠENJA"/>
    <s v="ENFORCEMENT"/>
    <n v="209"/>
    <n v="289"/>
    <n v="1.3827751196172249"/>
    <n v="71"/>
    <n v="4.070422535211268"/>
    <n v="206.07958477508652"/>
    <n v="86.464788732394368"/>
    <n v="2.3833931453056105"/>
    <n v="102"/>
    <n v="93"/>
    <n v="0.91176470588235292"/>
  </r>
  <r>
    <s v="REPUBLIKA SRPSKA"/>
    <n v="94"/>
    <s v="OSNOVNI SUD U FOČI"/>
    <n v="2023"/>
    <x v="1"/>
    <s v="KRIVIČNI"/>
    <s v="CRIMINAL"/>
    <n v="697"/>
    <n v="717"/>
    <n v="1.0286944045911048"/>
    <n v="148"/>
    <n v="4.8445945945945947"/>
    <n v="83.43514644351464"/>
    <n v="97.858108108108112"/>
    <n v="0.85261352438308124"/>
    <n v="52"/>
    <n v="51"/>
    <n v="0.98076923076923073"/>
  </r>
  <r>
    <s v="REPUBLIKA SRPSKA"/>
    <n v="94"/>
    <s v="OSNOVNI SUD U FOČI"/>
    <n v="2023"/>
    <x v="2"/>
    <s v="PARNIČNO"/>
    <s v="CIVIL CASES"/>
    <n v="1000"/>
    <n v="1044"/>
    <n v="1.044"/>
    <n v="959"/>
    <n v="1.0886339937434828"/>
    <n v="350.71839080459768"/>
    <n v="244.05839416058393"/>
    <n v="1.4370265444499906"/>
    <n v="81"/>
    <n v="80"/>
    <n v="0.98765432098765427"/>
  </r>
  <r>
    <s v="REPUBLIKA SRPSKA"/>
    <n v="94"/>
    <s v="OSNOVNI SUD U FOČI"/>
    <n v="2023"/>
    <x v="6"/>
    <s v="PREKRŠAJNO"/>
    <s v="OFENSESS"/>
    <n v="835"/>
    <n v="822"/>
    <n v="0.98443113772455093"/>
    <n v="451"/>
    <n v="1.8226164079822615"/>
    <n v="152.58272506082724"/>
    <n v="424.84257206208423"/>
    <n v="0.35915121293100921"/>
    <n v="479"/>
    <n v="479"/>
    <n v="1"/>
  </r>
  <r>
    <s v="REPUBLIKA SRPSKA"/>
    <n v="94"/>
    <s v="OSNOVNI SUD U FOČI"/>
    <n v="2023"/>
    <x v="5"/>
    <s v="VANPARNIČNO"/>
    <s v="NON - LITIGATION"/>
    <n v="683"/>
    <n v="784"/>
    <n v="1.1478770131771596"/>
    <n v="663"/>
    <n v="1.1825037707390649"/>
    <n v="395.51403061224488"/>
    <n v="240.07541478129713"/>
    <n v="1.647457449870694"/>
    <n v="28"/>
    <n v="27"/>
    <n v="0.9642857142857143"/>
  </r>
  <r>
    <s v="REPUBLIKA SRPSKA"/>
    <n v="72"/>
    <s v="OSNOVNI SUD U GRADIŠCI"/>
    <n v="2023"/>
    <x v="0"/>
    <s v="IZVRŠENJA"/>
    <s v="ENFORCEMENT"/>
    <n v="1284"/>
    <n v="622"/>
    <n v="0.48442367601246106"/>
    <n v="1118"/>
    <n v="0.55635062611806796"/>
    <n v="274.564308681672"/>
    <n v="126.1422182468694"/>
    <n v="2.1766250229112818"/>
    <n v="964"/>
    <n v="923"/>
    <n v="0.95746887966804983"/>
  </r>
  <r>
    <s v="REPUBLIKA SRPSKA"/>
    <n v="72"/>
    <s v="OSNOVNI SUD U GRADIŠCI"/>
    <n v="2023"/>
    <x v="1"/>
    <s v="KRIVIČNI"/>
    <s v="CRIMINAL"/>
    <n v="1499"/>
    <n v="1839"/>
    <n v="1.2268178785857238"/>
    <n v="1202"/>
    <n v="1.5299500831946755"/>
    <n v="316.18977705274608"/>
    <n v="330.22462562396009"/>
    <n v="0.95749908552490559"/>
    <n v="306"/>
    <n v="288"/>
    <n v="0.94117647058823528"/>
  </r>
  <r>
    <s v="REPUBLIKA SRPSKA"/>
    <n v="72"/>
    <s v="OSNOVNI SUD U GRADIŠCI"/>
    <n v="2023"/>
    <x v="2"/>
    <s v="PARNIČNO"/>
    <s v="CIVIL CASES"/>
    <n v="400"/>
    <n v="357"/>
    <n v="0.89249999999999996"/>
    <n v="257"/>
    <n v="1.3891050583657587"/>
    <n v="190.68907563025209"/>
    <n v="214.19066147859922"/>
    <n v="0.89027726192117262"/>
    <n v="738"/>
    <n v="665"/>
    <n v="0.90108401084010836"/>
  </r>
  <r>
    <s v="REPUBLIKA SRPSKA"/>
    <n v="72"/>
    <s v="OSNOVNI SUD U GRADIŠCI"/>
    <n v="2023"/>
    <x v="6"/>
    <s v="PREKRŠAJNO"/>
    <s v="OFENSESS"/>
    <n v="389"/>
    <n v="421"/>
    <n v="1.0822622107969151"/>
    <n v="164"/>
    <n v="2.5670731707317072"/>
    <n v="163.94774346793349"/>
    <n v="255.95121951219511"/>
    <n v="0.64054292759531861"/>
    <n v="448"/>
    <n v="447"/>
    <n v="0.9977678571428571"/>
  </r>
  <r>
    <s v="REPUBLIKA SRPSKA"/>
    <n v="72"/>
    <s v="OSNOVNI SUD U GRADIŠCI"/>
    <n v="2023"/>
    <x v="5"/>
    <s v="VANPARNIČNO"/>
    <s v="NON - LITIGATION"/>
    <n v="302"/>
    <n v="271"/>
    <n v="0.89735099337748347"/>
    <n v="338"/>
    <n v="0.80177514792899407"/>
    <n v="361.04059040590408"/>
    <n v="280.34023668639054"/>
    <n v="1.2878657543896952"/>
    <n v="207"/>
    <n v="205"/>
    <n v="0.99033816425120769"/>
  </r>
  <r>
    <s v="REPUBLIKA SRPSKA"/>
    <n v="73"/>
    <s v="OSNOVNI SUD U KOTOR-VAROŠI"/>
    <n v="2023"/>
    <x v="0"/>
    <s v="IZVRŠENJA"/>
    <s v="ENFORCEMENT"/>
    <n v="830"/>
    <n v="600"/>
    <n v="0.72289156626506024"/>
    <n v="712"/>
    <n v="0.84269662921348309"/>
    <n v="271.08"/>
    <n v="142.75280898876406"/>
    <n v="1.8989468713105073"/>
    <n v="191"/>
    <n v="186"/>
    <n v="0.97382198952879584"/>
  </r>
  <r>
    <s v="REPUBLIKA SRPSKA"/>
    <n v="73"/>
    <s v="OSNOVNI SUD U KOTOR-VAROŠI"/>
    <n v="2023"/>
    <x v="1"/>
    <s v="KRIVIČNI"/>
    <s v="CRIMINAL"/>
    <m/>
    <n v="1"/>
    <e v="#DIV/0!"/>
    <m/>
    <e v="#DIV/0!"/>
    <n v="398"/>
    <m/>
    <e v="#DIV/0!"/>
    <n v="163"/>
    <n v="154"/>
    <n v="0.94478527607361962"/>
  </r>
  <r>
    <s v="REPUBLIKA SRPSKA"/>
    <n v="73"/>
    <s v="OSNOVNI SUD U KOTOR-VAROŠI"/>
    <n v="2023"/>
    <x v="2"/>
    <s v="PARNIČNO"/>
    <s v="CIVIL CASES"/>
    <n v="856"/>
    <n v="862"/>
    <n v="1.0070093457943925"/>
    <n v="503"/>
    <n v="1.713717693836978"/>
    <n v="184.73897911832947"/>
    <n v="187.49502982107356"/>
    <n v="0.9853006732745172"/>
    <n v="294"/>
    <n v="206"/>
    <n v="0.70068027210884354"/>
  </r>
  <r>
    <s v="REPUBLIKA SRPSKA"/>
    <n v="73"/>
    <s v="OSNOVNI SUD U KOTOR-VAROŠI"/>
    <n v="2023"/>
    <x v="6"/>
    <s v="PREKRŠAJNO"/>
    <s v="OFENSESS"/>
    <n v="260"/>
    <n v="303"/>
    <n v="1.1653846153846155"/>
    <n v="82"/>
    <n v="3.6951219512195124"/>
    <n v="195.36303630363037"/>
    <n v="270.57317073170731"/>
    <n v="0.72203402789460902"/>
    <n v="482"/>
    <n v="478"/>
    <n v="0.99170124481327804"/>
  </r>
  <r>
    <s v="REPUBLIKA SRPSKA"/>
    <n v="73"/>
    <s v="OSNOVNI SUD U KOTOR-VAROŠI"/>
    <n v="2023"/>
    <x v="3"/>
    <s v="PRIVREDNO"/>
    <s v="COMMERCIAL"/>
    <n v="240"/>
    <n v="242"/>
    <n v="1.0083333333333333"/>
    <n v="36"/>
    <n v="6.7222222222222223"/>
    <n v="53.619834710743802"/>
    <n v="229.75"/>
    <n v="0.23338339373555517"/>
    <n v="0"/>
    <n v="0"/>
    <e v="#DIV/0!"/>
  </r>
  <r>
    <s v="REPUBLIKA SRPSKA"/>
    <n v="73"/>
    <s v="OSNOVNI SUD U KOTOR-VAROŠI"/>
    <n v="2023"/>
    <x v="5"/>
    <s v="VANPARNIČNO"/>
    <s v="NON - LITIGATION"/>
    <n v="205"/>
    <n v="231"/>
    <n v="1.1268292682926828"/>
    <n v="54"/>
    <n v="4.2777777777777777"/>
    <n v="149.8095238095238"/>
    <n v="94.037037037037038"/>
    <n v="1.5930906431103358"/>
    <n v="151"/>
    <n v="129"/>
    <n v="0.85430463576158944"/>
  </r>
  <r>
    <s v="REPUBLIKA SRPSKA"/>
    <n v="79"/>
    <s v="OSNOVNI SUD U KOZARSKOJ DUBICI"/>
    <n v="2023"/>
    <x v="0"/>
    <s v="IZVRŠENJA"/>
    <s v="ENFORCEMENT"/>
    <n v="170"/>
    <n v="186"/>
    <n v="1.0941176470588236"/>
    <n v="27"/>
    <n v="6.8888888888888893"/>
    <n v="82.924731182795696"/>
    <n v="25.74074074074074"/>
    <n v="3.2215363193316313"/>
    <n v="99"/>
    <n v="90"/>
    <n v="0.90909090909090906"/>
  </r>
  <r>
    <s v="REPUBLIKA SRPSKA"/>
    <n v="79"/>
    <s v="OSNOVNI SUD U KOZARSKOJ DUBICI"/>
    <n v="2023"/>
    <x v="1"/>
    <s v="KRIVIČNI"/>
    <s v="CRIMINAL"/>
    <n v="427"/>
    <n v="492"/>
    <n v="1.1522248243559718"/>
    <n v="94"/>
    <n v="5.2340425531914896"/>
    <n v="109.47764227642277"/>
    <n v="88.808510638297875"/>
    <n v="1.2327381856712674"/>
    <n v="28"/>
    <n v="27"/>
    <n v="0.9642857142857143"/>
  </r>
  <r>
    <s v="REPUBLIKA SRPSKA"/>
    <n v="79"/>
    <s v="OSNOVNI SUD U KOZARSKOJ DUBICI"/>
    <n v="2023"/>
    <x v="2"/>
    <s v="PARNIČNO"/>
    <s v="CIVIL CASES"/>
    <n v="222"/>
    <n v="237"/>
    <n v="1.0675675675675675"/>
    <n v="174"/>
    <n v="1.3620689655172413"/>
    <n v="264.80168776371306"/>
    <n v="289.63793103448273"/>
    <n v="0.91425072267964513"/>
    <n v="78"/>
    <n v="78"/>
    <n v="1"/>
  </r>
  <r>
    <s v="REPUBLIKA SRPSKA"/>
    <n v="79"/>
    <s v="OSNOVNI SUD U KOZARSKOJ DUBICI"/>
    <n v="2023"/>
    <x v="6"/>
    <s v="PREKRŠAJNO"/>
    <s v="OFENSESS"/>
    <n v="521"/>
    <n v="490"/>
    <n v="0.94049904030710174"/>
    <n v="196"/>
    <n v="2.5"/>
    <n v="100.7326530612245"/>
    <n v="307.62755102040819"/>
    <n v="0.32745003731652705"/>
    <n v="103"/>
    <n v="103"/>
    <n v="1"/>
  </r>
  <r>
    <s v="REPUBLIKA SRPSKA"/>
    <n v="79"/>
    <s v="OSNOVNI SUD U KOZARSKOJ DUBICI"/>
    <n v="2023"/>
    <x v="5"/>
    <s v="VANPARNIČNO"/>
    <s v="NON - LITIGATION"/>
    <n v="300"/>
    <n v="292"/>
    <n v="0.97333333333333338"/>
    <n v="244"/>
    <n v="1.1967213114754098"/>
    <n v="268.60958904109589"/>
    <n v="247.36475409836066"/>
    <n v="1.0858846484422253"/>
    <n v="43"/>
    <n v="43"/>
    <n v="1"/>
  </r>
  <r>
    <s v="REPUBLIKA SRPSKA"/>
    <n v="86"/>
    <s v="OSNOVNI SUD U MODRIČI"/>
    <n v="2023"/>
    <x v="0"/>
    <s v="IZVRŠENJA"/>
    <s v="ENFORCEMENT"/>
    <n v="280"/>
    <n v="227"/>
    <n v="0.81071428571428572"/>
    <n v="140"/>
    <n v="1.6214285714285714"/>
    <n v="79.480176211453738"/>
    <n v="97.271428571428572"/>
    <n v="0.81709683283914847"/>
    <n v="168"/>
    <n v="153"/>
    <n v="0.9107142857142857"/>
  </r>
  <r>
    <s v="REPUBLIKA SRPSKA"/>
    <n v="86"/>
    <s v="OSNOVNI SUD U MODRIČI"/>
    <n v="2023"/>
    <x v="1"/>
    <s v="KRIVIČNI"/>
    <s v="CRIMINAL"/>
    <n v="896"/>
    <n v="1039"/>
    <n v="1.1595982142857142"/>
    <n v="509"/>
    <n v="2.0412573673870336"/>
    <n v="241.06544754571703"/>
    <n v="245.11984282907662"/>
    <n v="0.98345953866253599"/>
    <n v="95"/>
    <n v="90"/>
    <n v="0.94736842105263153"/>
  </r>
  <r>
    <s v="REPUBLIKA SRPSKA"/>
    <n v="86"/>
    <s v="OSNOVNI SUD U MODRIČI"/>
    <n v="2023"/>
    <x v="2"/>
    <s v="PARNIČNO"/>
    <s v="CIVIL CASES"/>
    <n v="254"/>
    <n v="275"/>
    <n v="1.0826771653543308"/>
    <n v="137"/>
    <n v="2.0072992700729926"/>
    <n v="274.84727272727275"/>
    <n v="913.74452554744528"/>
    <n v="0.30079225105354851"/>
    <n v="229"/>
    <n v="180"/>
    <n v="0.78602620087336239"/>
  </r>
  <r>
    <s v="REPUBLIKA SRPSKA"/>
    <n v="86"/>
    <s v="OSNOVNI SUD U MODRIČI"/>
    <n v="2023"/>
    <x v="6"/>
    <s v="PREKRŠAJNO"/>
    <s v="OFENSESS"/>
    <n v="313"/>
    <n v="323"/>
    <n v="1.0319488817891374"/>
    <n v="50"/>
    <n v="6.46"/>
    <n v="83.922600619195052"/>
    <n v="313.58"/>
    <n v="0.26762740168121391"/>
    <n v="87"/>
    <n v="87"/>
    <n v="1"/>
  </r>
  <r>
    <s v="REPUBLIKA SRPSKA"/>
    <n v="86"/>
    <s v="OSNOVNI SUD U MODRIČI"/>
    <n v="2023"/>
    <x v="5"/>
    <s v="VANPARNIČNO"/>
    <s v="NON - LITIGATION"/>
    <n v="233"/>
    <n v="249"/>
    <n v="1.0686695278969958"/>
    <n v="101"/>
    <n v="2.4653465346534653"/>
    <n v="182.73092369477911"/>
    <n v="141.43564356435644"/>
    <n v="1.2919722291335449"/>
    <n v="487"/>
    <n v="458"/>
    <n v="0.94045174537987675"/>
  </r>
  <r>
    <s v="REPUBLIKA SRPSKA"/>
    <n v="75"/>
    <s v="OSNOVNI SUD U MRKONJIĆ GRADU"/>
    <n v="2023"/>
    <x v="0"/>
    <s v="IZVRŠENJA"/>
    <s v="ENFORCEMENT"/>
    <n v="694"/>
    <n v="725"/>
    <n v="1.0446685878962536"/>
    <n v="47"/>
    <n v="15.425531914893616"/>
    <n v="39.313103448275861"/>
    <n v="17.48936170212766"/>
    <n v="2.2478295158989847"/>
    <n v="88"/>
    <n v="88"/>
    <n v="1"/>
  </r>
  <r>
    <s v="REPUBLIKA SRPSKA"/>
    <n v="75"/>
    <s v="OSNOVNI SUD U MRKONJIĆ GRADU"/>
    <n v="2023"/>
    <x v="1"/>
    <s v="KRIVIČNI"/>
    <s v="CRIMINAL"/>
    <n v="850"/>
    <n v="968"/>
    <n v="1.1388235294117648"/>
    <n v="426"/>
    <n v="2.272300469483568"/>
    <n v="247.46590909090909"/>
    <n v="216.96948356807511"/>
    <n v="1.1405562893975623"/>
    <n v="42"/>
    <n v="42"/>
    <n v="1"/>
  </r>
  <r>
    <s v="REPUBLIKA SRPSKA"/>
    <n v="75"/>
    <s v="OSNOVNI SUD U MRKONJIĆ GRADU"/>
    <n v="2023"/>
    <x v="2"/>
    <s v="PARNIČNO"/>
    <s v="CIVIL CASES"/>
    <n v="239"/>
    <n v="227"/>
    <n v="0.94979079497907948"/>
    <n v="128"/>
    <n v="1.7734375"/>
    <n v="207.88105726872246"/>
    <n v="190.3515625"/>
    <n v="1.09209010180162"/>
    <n v="110"/>
    <n v="110"/>
    <n v="1"/>
  </r>
  <r>
    <s v="REPUBLIKA SRPSKA"/>
    <n v="75"/>
    <s v="OSNOVNI SUD U MRKONJIĆ GRADU"/>
    <n v="2023"/>
    <x v="6"/>
    <s v="PREKRŠAJNO"/>
    <s v="OFENSESS"/>
    <n v="239"/>
    <n v="231"/>
    <n v="0.96652719665271969"/>
    <n v="38"/>
    <n v="6.0789473684210522"/>
    <n v="55.536796536796537"/>
    <n v="462.55263157894734"/>
    <n v="0.12006589681960907"/>
    <n v="79"/>
    <n v="79"/>
    <n v="1"/>
  </r>
  <r>
    <s v="REPUBLIKA SRPSKA"/>
    <n v="75"/>
    <s v="OSNOVNI SUD U MRKONJIĆ GRADU"/>
    <n v="2023"/>
    <x v="5"/>
    <s v="VANPARNIČNO"/>
    <s v="NON - LITIGATION"/>
    <n v="196"/>
    <n v="171"/>
    <n v="0.87244897959183676"/>
    <n v="97"/>
    <n v="1.7628865979381443"/>
    <n v="165.42105263157896"/>
    <n v="130.61855670103094"/>
    <n v="1.266443733643501"/>
    <n v="76"/>
    <n v="76"/>
    <n v="1"/>
  </r>
  <r>
    <s v="REPUBLIKA SRPSKA"/>
    <n v="76"/>
    <s v="OSNOVNI SUD U NOVOM GRADU"/>
    <n v="2023"/>
    <x v="0"/>
    <s v="IZVRŠENJA"/>
    <s v="ENFORCEMENT"/>
    <n v="167"/>
    <n v="170"/>
    <n v="1.0179640718562875"/>
    <n v="12"/>
    <n v="14.166666666666666"/>
    <n v="45.682352941176468"/>
    <n v="27.416666666666668"/>
    <n v="1.6662256391918469"/>
    <n v="100"/>
    <n v="93"/>
    <n v="0.93"/>
  </r>
  <r>
    <s v="REPUBLIKA SRPSKA"/>
    <n v="76"/>
    <s v="OSNOVNI SUD U NOVOM GRADU"/>
    <n v="2023"/>
    <x v="1"/>
    <s v="KRIVIČNI"/>
    <s v="CRIMINAL"/>
    <n v="738"/>
    <n v="804"/>
    <n v="1.089430894308943"/>
    <n v="163"/>
    <n v="4.9325153374233128"/>
    <n v="115.91169154228855"/>
    <n v="80.300613496932513"/>
    <n v="1.4434720545032496"/>
    <n v="20"/>
    <n v="18"/>
    <n v="0.9"/>
  </r>
  <r>
    <s v="REPUBLIKA SRPSKA"/>
    <n v="76"/>
    <s v="OSNOVNI SUD U NOVOM GRADU"/>
    <n v="2023"/>
    <x v="2"/>
    <s v="PARNIČNO"/>
    <s v="CIVIL CASES"/>
    <n v="655"/>
    <n v="700"/>
    <n v="1.0687022900763359"/>
    <n v="569"/>
    <n v="1.2302284710017575"/>
    <n v="274.00714285714287"/>
    <n v="298.99648506151141"/>
    <n v="0.91642262216150272"/>
    <n v="69"/>
    <n v="64"/>
    <n v="0.92753623188405798"/>
  </r>
  <r>
    <s v="REPUBLIKA SRPSKA"/>
    <n v="76"/>
    <s v="OSNOVNI SUD U NOVOM GRADU"/>
    <n v="2023"/>
    <x v="6"/>
    <s v="PREKRŠAJNO"/>
    <s v="OFENSESS"/>
    <n v="783"/>
    <n v="846"/>
    <n v="1.0804597701149425"/>
    <n v="374"/>
    <n v="2.2620320855614975"/>
    <n v="181.7884160756501"/>
    <n v="472.06149732620321"/>
    <n v="0.38509477495054201"/>
    <n v="113"/>
    <n v="113"/>
    <n v="1"/>
  </r>
  <r>
    <s v="REPUBLIKA SRPSKA"/>
    <n v="76"/>
    <s v="OSNOVNI SUD U NOVOM GRADU"/>
    <n v="2023"/>
    <x v="5"/>
    <s v="VANPARNIČNO"/>
    <s v="NON - LITIGATION"/>
    <n v="554"/>
    <n v="584"/>
    <n v="1.0541516245487366"/>
    <n v="516"/>
    <n v="1.1317829457364341"/>
    <n v="283.97945205479454"/>
    <n v="250.2170542635659"/>
    <n v="1.1349324405188825"/>
    <n v="106"/>
    <n v="106"/>
    <n v="1"/>
  </r>
  <r>
    <s v="REPUBLIKA SRPSKA"/>
    <n v="77"/>
    <s v="OSNOVNI SUD U PRIJEDORU"/>
    <n v="2023"/>
    <x v="0"/>
    <s v="IZVRŠENJA"/>
    <s v="ENFORCEMENT"/>
    <n v="1210"/>
    <n v="663"/>
    <n v="0.54793388429752066"/>
    <n v="1176"/>
    <n v="0.56377551020408168"/>
    <n v="309.09200603318249"/>
    <n v="192.97787234042553"/>
    <n v="1.6016966208847201"/>
    <n v="546"/>
    <n v="471"/>
    <n v="0.86263736263736268"/>
  </r>
  <r>
    <s v="REPUBLIKA SRPSKA"/>
    <n v="77"/>
    <s v="OSNOVNI SUD U PRIJEDORU"/>
    <n v="2023"/>
    <x v="1"/>
    <s v="KRIVIČNI"/>
    <s v="CRIMINAL"/>
    <n v="1908"/>
    <n v="1782"/>
    <n v="0.93396226415094341"/>
    <n v="1420"/>
    <n v="1.2549295774647888"/>
    <n v="224.29461279461279"/>
    <n v="262.9542253521127"/>
    <n v="0.85297968684195058"/>
    <n v="268"/>
    <n v="229"/>
    <n v="0.85447761194029848"/>
  </r>
  <r>
    <s v="REPUBLIKA SRPSKA"/>
    <n v="77"/>
    <s v="OSNOVNI SUD U PRIJEDORU"/>
    <n v="2023"/>
    <x v="2"/>
    <s v="PARNIČNO"/>
    <s v="CIVIL CASES"/>
    <n v="278"/>
    <n v="297"/>
    <n v="1.0683453237410072"/>
    <n v="138"/>
    <n v="2.152173913043478"/>
    <n v="183.82154882154882"/>
    <n v="232.731884057971"/>
    <n v="0.78984256740585168"/>
    <n v="546"/>
    <n v="419"/>
    <n v="0.76739926739926745"/>
  </r>
  <r>
    <s v="REPUBLIKA SRPSKA"/>
    <n v="77"/>
    <s v="OSNOVNI SUD U PRIJEDORU"/>
    <n v="2023"/>
    <x v="6"/>
    <s v="PREKRŠAJNO"/>
    <s v="OFENSESS"/>
    <n v="310"/>
    <n v="332"/>
    <n v="1.0709677419354839"/>
    <n v="104"/>
    <n v="3.1923076923076925"/>
    <n v="136.6656626506024"/>
    <n v="364.57692307692309"/>
    <n v="0.37486097994679418"/>
    <n v="691"/>
    <n v="658"/>
    <n v="0.95224312590448623"/>
  </r>
  <r>
    <s v="REPUBLIKA SRPSKA"/>
    <n v="77"/>
    <s v="OSNOVNI SUD U PRIJEDORU"/>
    <n v="2023"/>
    <x v="5"/>
    <s v="VANPARNIČNO"/>
    <s v="NON - LITIGATION"/>
    <n v="431"/>
    <n v="390"/>
    <n v="0.90487238979118334"/>
    <n v="244"/>
    <n v="1.598360655737705"/>
    <n v="203.71025641025642"/>
    <n v="166.38934426229508"/>
    <n v="1.224298691201817"/>
    <n v="318"/>
    <n v="284"/>
    <n v="0.89308176100628933"/>
  </r>
  <r>
    <s v="REPUBLIKA SRPSKA"/>
    <n v="78"/>
    <s v="OSNOVNI SUD U PRNJAVORU"/>
    <n v="2023"/>
    <x v="0"/>
    <s v="IZVRŠENJA"/>
    <s v="ENFORCEMENT"/>
    <n v="261"/>
    <n v="276"/>
    <n v="1.0574712643678161"/>
    <n v="69"/>
    <n v="4"/>
    <n v="127.74275362318841"/>
    <n v="79.579710144927532"/>
    <n v="1.6052176288472046"/>
    <n v="156"/>
    <n v="135"/>
    <n v="0.86538461538461542"/>
  </r>
  <r>
    <s v="REPUBLIKA SRPSKA"/>
    <n v="78"/>
    <s v="OSNOVNI SUD U PRNJAVORU"/>
    <n v="2023"/>
    <x v="1"/>
    <s v="KRIVIČNI"/>
    <s v="CRIMINAL"/>
    <n v="1201"/>
    <n v="1243"/>
    <n v="1.0349708576186512"/>
    <n v="578"/>
    <n v="2.1505190311418687"/>
    <n v="221.98793242156074"/>
    <n v="162.39792387543253"/>
    <n v="1.3669382411060673"/>
    <n v="83"/>
    <n v="62"/>
    <n v="0.74698795180722888"/>
  </r>
  <r>
    <s v="REPUBLIKA SRPSKA"/>
    <n v="78"/>
    <s v="OSNOVNI SUD U PRNJAVORU"/>
    <n v="2023"/>
    <x v="2"/>
    <s v="PARNIČNO"/>
    <s v="CIVIL CASES"/>
    <n v="1251"/>
    <n v="866"/>
    <n v="0.6922462030375699"/>
    <n v="1097"/>
    <n v="0.7894257064721969"/>
    <n v="374.72286374133949"/>
    <n v="232.59070191431175"/>
    <n v="1.6110827331326012"/>
    <n v="200"/>
    <n v="182"/>
    <n v="0.91"/>
  </r>
  <r>
    <s v="REPUBLIKA SRPSKA"/>
    <n v="78"/>
    <s v="OSNOVNI SUD U PRNJAVORU"/>
    <n v="2023"/>
    <x v="6"/>
    <s v="PREKRŠAJNO"/>
    <s v="OFENSESS"/>
    <n v="1076"/>
    <n v="1132"/>
    <n v="1.0520446096654275"/>
    <n v="275"/>
    <n v="4.1163636363636362"/>
    <n v="117.64575971731449"/>
    <n v="633.04727272727268"/>
    <n v="0.18584040210848241"/>
    <n v="84"/>
    <n v="84"/>
    <n v="1"/>
  </r>
  <r>
    <s v="REPUBLIKA SRPSKA"/>
    <n v="78"/>
    <s v="OSNOVNI SUD U PRNJAVORU"/>
    <n v="2023"/>
    <x v="5"/>
    <s v="VANPARNIČNO"/>
    <s v="NON - LITIGATION"/>
    <n v="771"/>
    <n v="752"/>
    <n v="0.97535667963683526"/>
    <n v="646"/>
    <n v="1.1640866873065014"/>
    <n v="329.82313829787233"/>
    <n v="301.00154798761611"/>
    <n v="1.095752299291969"/>
    <n v="124"/>
    <n v="108"/>
    <n v="0.87096774193548387"/>
  </r>
  <r>
    <s v="REPUBLIKA SRPSKA"/>
    <n v="89"/>
    <s v="OSNOVNI SUD U SOKOCU"/>
    <n v="2023"/>
    <x v="0"/>
    <s v="IZVRŠENJA"/>
    <s v="ENFORCEMENT"/>
    <n v="1220"/>
    <n v="1323"/>
    <n v="1.0844262295081968"/>
    <n v="912"/>
    <n v="1.450657894736842"/>
    <n v="304.28344671201813"/>
    <n v="164.7343578485181"/>
    <n v="1.8471158699742694"/>
    <n v="625"/>
    <n v="558"/>
    <n v="0.89280000000000004"/>
  </r>
  <r>
    <s v="REPUBLIKA SRPSKA"/>
    <n v="89"/>
    <s v="OSNOVNI SUD U SOKOCU"/>
    <n v="2023"/>
    <x v="1"/>
    <s v="KRIVIČNI"/>
    <s v="CRIMINAL"/>
    <n v="1665"/>
    <n v="1709"/>
    <n v="1.0264264264264265"/>
    <n v="864"/>
    <n v="1.9780092592592593"/>
    <n v="185.52954944411937"/>
    <n v="209.41782407407408"/>
    <n v="0.88593007908674914"/>
    <n v="130"/>
    <n v="123"/>
    <n v="0.94615384615384612"/>
  </r>
  <r>
    <s v="REPUBLIKA SRPSKA"/>
    <n v="89"/>
    <s v="OSNOVNI SUD U SOKOCU"/>
    <n v="2023"/>
    <x v="2"/>
    <s v="PARNIČNO"/>
    <s v="CIVIL CASES"/>
    <n v="287"/>
    <n v="294"/>
    <n v="1.024390243902439"/>
    <n v="70"/>
    <n v="4.2"/>
    <n v="91.816326530612244"/>
    <n v="157.02857142857144"/>
    <n v="0.58471095861925548"/>
    <n v="618"/>
    <n v="478"/>
    <n v="0.77346278317152106"/>
  </r>
  <r>
    <s v="REPUBLIKA SRPSKA"/>
    <n v="89"/>
    <s v="OSNOVNI SUD U SOKOCU"/>
    <n v="2023"/>
    <x v="6"/>
    <s v="PREKRŠAJNO"/>
    <s v="OFENSESS"/>
    <n v="320"/>
    <n v="273"/>
    <n v="0.85312500000000002"/>
    <n v="129"/>
    <n v="2.1162790697674421"/>
    <n v="106.57509157509158"/>
    <n v="365.05426356589146"/>
    <n v="0.29194314985956882"/>
    <n v="1016"/>
    <n v="1002"/>
    <n v="0.98622047244094491"/>
  </r>
  <r>
    <s v="REPUBLIKA SRPSKA"/>
    <n v="89"/>
    <s v="OSNOVNI SUD U SOKOCU"/>
    <n v="2023"/>
    <x v="5"/>
    <s v="VANPARNIČNO"/>
    <s v="NON - LITIGATION"/>
    <n v="202"/>
    <n v="223"/>
    <n v="1.1039603960396041"/>
    <n v="124"/>
    <n v="1.7983870967741935"/>
    <n v="247.57399103139014"/>
    <n v="233.9758064516129"/>
    <n v="1.0581179087957941"/>
    <n v="575"/>
    <n v="536"/>
    <n v="0.9321739130434783"/>
  </r>
  <r>
    <s v="REPUBLIKA SRPSKA"/>
    <n v="82"/>
    <s v="OSNOVNI SUD U SREBRENICI"/>
    <n v="2023"/>
    <x v="0"/>
    <s v="IZVRŠENJA"/>
    <s v="ENFORCEMENT"/>
    <n v="554"/>
    <n v="367"/>
    <n v="0.66245487364620936"/>
    <n v="418"/>
    <n v="0.87799043062200954"/>
    <n v="238.26702997275206"/>
    <n v="186.21052631578948"/>
    <n v="1.2795572553652597"/>
    <n v="67"/>
    <n v="62"/>
    <n v="0.92537313432835822"/>
  </r>
  <r>
    <s v="REPUBLIKA SRPSKA"/>
    <n v="82"/>
    <s v="OSNOVNI SUD U SREBRENICI"/>
    <n v="2023"/>
    <x v="1"/>
    <s v="KRIVIČNI"/>
    <s v="CRIMINAL"/>
    <n v="610"/>
    <n v="588"/>
    <n v="0.9639344262295082"/>
    <n v="221"/>
    <n v="2.6606334841628958"/>
    <n v="135.71258503401361"/>
    <n v="213.8552036199095"/>
    <n v="0.63460034049589542"/>
    <n v="50"/>
    <n v="43"/>
    <n v="0.86"/>
  </r>
  <r>
    <s v="REPUBLIKA SRPSKA"/>
    <n v="82"/>
    <s v="OSNOVNI SUD U SREBRENICI"/>
    <n v="2023"/>
    <x v="2"/>
    <s v="PARNIČNO"/>
    <s v="CIVIL CASES"/>
    <n v="350"/>
    <n v="353"/>
    <n v="1.0085714285714287"/>
    <n v="237"/>
    <n v="1.489451476793249"/>
    <n v="225.342776203966"/>
    <n v="242.76371308016877"/>
    <n v="0.92823912332215075"/>
    <n v="145"/>
    <n v="119"/>
    <n v="0.82068965517241377"/>
  </r>
  <r>
    <s v="REPUBLIKA SRPSKA"/>
    <n v="82"/>
    <s v="OSNOVNI SUD U SREBRENICI"/>
    <n v="2023"/>
    <x v="6"/>
    <s v="PREKRŠAJNO"/>
    <s v="OFENSESS"/>
    <n v="452"/>
    <n v="519"/>
    <n v="1.1482300884955752"/>
    <n v="136"/>
    <n v="3.8161764705882355"/>
    <n v="142.26011560693641"/>
    <n v="402.08088235294116"/>
    <n v="0.35380969812452412"/>
    <n v="313"/>
    <n v="278"/>
    <n v="0.88817891373801916"/>
  </r>
  <r>
    <s v="REPUBLIKA SRPSKA"/>
    <n v="82"/>
    <s v="OSNOVNI SUD U SREBRENICI"/>
    <n v="2023"/>
    <x v="5"/>
    <s v="VANPARNIČNO"/>
    <s v="NON - LITIGATION"/>
    <n v="281"/>
    <n v="308"/>
    <n v="1.0960854092526691"/>
    <n v="243"/>
    <n v="1.2674897119341564"/>
    <n v="295.24675324675326"/>
    <n v="290.13991769547323"/>
    <n v="1.017601285586081"/>
    <n v="65"/>
    <n v="60"/>
    <n v="0.92307692307692313"/>
  </r>
  <r>
    <s v="REPUBLIKA SRPSKA"/>
    <n v="87"/>
    <s v="OSNOVNI SUD U TESLIĆU"/>
    <n v="2023"/>
    <x v="0"/>
    <s v="IZVRŠENJA"/>
    <s v="ENFORCEMENT"/>
    <n v="526"/>
    <n v="630"/>
    <n v="1.1977186311787071"/>
    <n v="283"/>
    <n v="2.2261484098939928"/>
    <n v="143.78730158730158"/>
    <n v="181.78798586572438"/>
    <n v="0.79096151983062524"/>
    <n v="164"/>
    <n v="138"/>
    <n v="0.84146341463414631"/>
  </r>
  <r>
    <s v="REPUBLIKA SRPSKA"/>
    <n v="87"/>
    <s v="OSNOVNI SUD U TESLIĆU"/>
    <n v="2023"/>
    <x v="1"/>
    <s v="KRIVIČNI"/>
    <s v="CRIMINAL"/>
    <n v="843"/>
    <n v="871"/>
    <n v="1.0332147093712929"/>
    <n v="504"/>
    <n v="1.7281746031746033"/>
    <n v="156.43513203214695"/>
    <n v="342.61904761904759"/>
    <n v="0.45658620884990775"/>
    <n v="151"/>
    <n v="138"/>
    <n v="0.91390728476821192"/>
  </r>
  <r>
    <s v="REPUBLIKA SRPSKA"/>
    <n v="87"/>
    <s v="OSNOVNI SUD U TESLIĆU"/>
    <n v="2023"/>
    <x v="2"/>
    <s v="PARNIČNO"/>
    <s v="CIVIL CASES"/>
    <n v="2352"/>
    <n v="2309"/>
    <n v="0.98171768707482998"/>
    <n v="570"/>
    <n v="4.0508771929824565"/>
    <n v="103.83196188826332"/>
    <n v="147.41052631578947"/>
    <n v="0.70437277773386286"/>
    <n v="158"/>
    <n v="134"/>
    <n v="0.84810126582278478"/>
  </r>
  <r>
    <s v="REPUBLIKA SRPSKA"/>
    <n v="87"/>
    <s v="OSNOVNI SUD U TESLIĆU"/>
    <n v="2023"/>
    <x v="6"/>
    <s v="PREKRŠAJNO"/>
    <s v="OFENSESS"/>
    <n v="1202"/>
    <n v="1158"/>
    <n v="0.96339434276206326"/>
    <n v="183"/>
    <n v="6.3278688524590168"/>
    <n v="56.047495682210709"/>
    <n v="190.04371584699453"/>
    <n v="0.29491896342068435"/>
    <n v="625"/>
    <n v="625"/>
    <n v="1"/>
  </r>
  <r>
    <s v="REPUBLIKA SRPSKA"/>
    <n v="87"/>
    <s v="OSNOVNI SUD U TESLIĆU"/>
    <n v="2023"/>
    <x v="5"/>
    <s v="VANPARNIČNO"/>
    <s v="NON - LITIGATION"/>
    <n v="422"/>
    <n v="470"/>
    <n v="1.113744075829384"/>
    <n v="301"/>
    <n v="1.5614617940199336"/>
    <n v="268.95744680851061"/>
    <n v="187.38538205980066"/>
    <n v="1.4353171194681436"/>
    <n v="92"/>
    <n v="82"/>
    <n v="0.89130434782608692"/>
  </r>
  <r>
    <s v="REPUBLIKA SRPSKA"/>
    <n v="95"/>
    <s v="OSNOVNI SUD U TREBINJU"/>
    <n v="2023"/>
    <x v="0"/>
    <s v="IZVRŠENJA"/>
    <s v="ENFORCEMENT"/>
    <n v="963"/>
    <n v="899"/>
    <n v="0.93354101765316722"/>
    <n v="581"/>
    <n v="1.5473321858864026"/>
    <n v="169.5761957730812"/>
    <n v="158.28227194492254"/>
    <n v="1.0713530560901261"/>
    <n v="523"/>
    <n v="468"/>
    <n v="0.89483747609942643"/>
  </r>
  <r>
    <s v="REPUBLIKA SRPSKA"/>
    <n v="95"/>
    <s v="OSNOVNI SUD U TREBINJU"/>
    <n v="2023"/>
    <x v="1"/>
    <s v="KRIVIČNI"/>
    <s v="CRIMINAL"/>
    <n v="1841"/>
    <n v="1962"/>
    <n v="1.0657251493753395"/>
    <n v="1017"/>
    <n v="1.9292035398230087"/>
    <n v="191.3119266055046"/>
    <n v="299.87020648967552"/>
    <n v="0.63798244195390397"/>
    <n v="90"/>
    <n v="88"/>
    <n v="0.97777777777777775"/>
  </r>
  <r>
    <s v="REPUBLIKA SRPSKA"/>
    <n v="95"/>
    <s v="OSNOVNI SUD U TREBINJU"/>
    <n v="2023"/>
    <x v="2"/>
    <s v="PARNIČNO"/>
    <s v="CIVIL CASES"/>
    <n v="262"/>
    <n v="333"/>
    <n v="1.2709923664122138"/>
    <n v="44"/>
    <n v="7.5681818181818183"/>
    <n v="180.25225225225225"/>
    <n v="376.04545454545456"/>
    <n v="0.47933634105518547"/>
    <n v="343"/>
    <n v="313"/>
    <n v="0.91253644314868809"/>
  </r>
  <r>
    <s v="REPUBLIKA SRPSKA"/>
    <n v="95"/>
    <s v="OSNOVNI SUD U TREBINJU"/>
    <n v="2023"/>
    <x v="6"/>
    <s v="PREKRŠAJNO"/>
    <s v="OFENSESS"/>
    <n v="316"/>
    <n v="319"/>
    <n v="1.009493670886076"/>
    <n v="94"/>
    <n v="3.3936170212765959"/>
    <n v="81.855799373040753"/>
    <n v="501.77419354838707"/>
    <n v="0.16313274063415387"/>
    <n v="649"/>
    <n v="647"/>
    <n v="0.99691833590138679"/>
  </r>
  <r>
    <s v="REPUBLIKA SRPSKA"/>
    <n v="95"/>
    <s v="OSNOVNI SUD U TREBINJU"/>
    <n v="2023"/>
    <x v="5"/>
    <s v="VANPARNIČNO"/>
    <s v="NON - LITIGATION"/>
    <n v="139"/>
    <n v="169"/>
    <n v="1.2158273381294964"/>
    <n v="67"/>
    <n v="2.5223880597014925"/>
    <n v="215.10059171597632"/>
    <n v="168.83582089552237"/>
    <n v="1.2740222458425048"/>
    <n v="316"/>
    <n v="298"/>
    <n v="0.94303797468354433"/>
  </r>
  <r>
    <s v="REPUBLIKA SRPSKA"/>
    <n v="91"/>
    <s v="OSNOVNI SUD U VIŠEGRADU"/>
    <n v="2023"/>
    <x v="0"/>
    <s v="IZVRŠENJA"/>
    <s v="ENFORCEMENT"/>
    <n v="190"/>
    <n v="203"/>
    <n v="1.0684210526315789"/>
    <n v="36"/>
    <n v="5.6388888888888893"/>
    <n v="97.35960591133005"/>
    <n v="67.444444444444443"/>
    <n v="1.4435526411894077"/>
    <n v="114"/>
    <n v="97"/>
    <n v="0.85087719298245612"/>
  </r>
  <r>
    <s v="REPUBLIKA SRPSKA"/>
    <n v="91"/>
    <s v="OSNOVNI SUD U VIŠEGRADU"/>
    <n v="2023"/>
    <x v="1"/>
    <s v="KRIVIČNI"/>
    <s v="CRIMINAL"/>
    <n v="703"/>
    <n v="789"/>
    <n v="1.1223328591749644"/>
    <n v="136"/>
    <n v="5.8014705882352944"/>
    <n v="106.7807351077313"/>
    <n v="101.47794117647059"/>
    <n v="1.0522556318130176"/>
    <n v="38"/>
    <n v="27"/>
    <n v="0.71052631578947367"/>
  </r>
  <r>
    <s v="REPUBLIKA SRPSKA"/>
    <n v="91"/>
    <s v="OSNOVNI SUD U VIŠEGRADU"/>
    <n v="2023"/>
    <x v="2"/>
    <s v="PARNIČNO"/>
    <s v="CIVIL CASES"/>
    <n v="203"/>
    <n v="151"/>
    <n v="0.74384236453201968"/>
    <n v="240"/>
    <n v="0.62916666666666665"/>
    <n v="454.70198675496687"/>
    <n v="519.83749999999998"/>
    <n v="0.87470024143115277"/>
    <n v="96"/>
    <n v="87"/>
    <n v="0.90625"/>
  </r>
  <r>
    <s v="REPUBLIKA SRPSKA"/>
    <n v="91"/>
    <s v="OSNOVNI SUD U VIŠEGRADU"/>
    <n v="2023"/>
    <x v="6"/>
    <s v="PREKRŠAJNO"/>
    <s v="OFENSESS"/>
    <n v="293"/>
    <n v="296"/>
    <n v="1.0102389078498293"/>
    <n v="182"/>
    <n v="1.6263736263736264"/>
    <n v="134.57094594594594"/>
    <n v="886.35164835164835"/>
    <n v="0.15182568475639219"/>
    <n v="49"/>
    <n v="49"/>
    <n v="1"/>
  </r>
  <r>
    <s v="REPUBLIKA SRPSKA"/>
    <n v="91"/>
    <s v="OSNOVNI SUD U VIŠEGRADU"/>
    <n v="2023"/>
    <x v="5"/>
    <s v="VANPARNIČNO"/>
    <s v="NON - LITIGATION"/>
    <n v="204"/>
    <n v="114"/>
    <n v="0.55882352941176472"/>
    <n v="401"/>
    <n v="0.28428927680798005"/>
    <n v="430.0263157894737"/>
    <n v="548.24189526184534"/>
    <n v="0.78437332043748531"/>
    <n v="166"/>
    <n v="163"/>
    <n v="0.98192771084337349"/>
  </r>
  <r>
    <s v="REPUBLIKA SRPSKA"/>
    <n v="92"/>
    <s v="OSNOVNI SUD U VLASENICI"/>
    <n v="2023"/>
    <x v="0"/>
    <s v="IZVRŠENJA"/>
    <s v="ENFORCEMENT"/>
    <n v="228"/>
    <n v="226"/>
    <n v="0.99122807017543857"/>
    <n v="198"/>
    <n v="1.1414141414141414"/>
    <n v="256.53982300884957"/>
    <n v="204.42929292929293"/>
    <n v="1.2549073537009219"/>
    <n v="177"/>
    <n v="92"/>
    <n v="0.51977401129943501"/>
  </r>
  <r>
    <s v="REPUBLIKA SRPSKA"/>
    <n v="92"/>
    <s v="OSNOVNI SUD U VLASENICI"/>
    <n v="2023"/>
    <x v="1"/>
    <s v="KRIVIČNI"/>
    <s v="CRIMINAL"/>
    <n v="628"/>
    <n v="480"/>
    <n v="0.76433121019108285"/>
    <n v="461"/>
    <n v="1.0412147505422993"/>
    <n v="205.27708333333334"/>
    <n v="240.90238611713667"/>
    <n v="0.85211726891538198"/>
    <n v="85"/>
    <n v="50"/>
    <n v="0.58823529411764708"/>
  </r>
  <r>
    <s v="REPUBLIKA SRPSKA"/>
    <n v="92"/>
    <s v="OSNOVNI SUD U VLASENICI"/>
    <n v="2023"/>
    <x v="2"/>
    <s v="PARNIČNO"/>
    <s v="CIVIL CASES"/>
    <n v="314"/>
    <n v="358"/>
    <n v="1.1401273885350318"/>
    <n v="182"/>
    <n v="1.9670329670329669"/>
    <n v="228.98044692737429"/>
    <n v="225.8131868131868"/>
    <n v="1.0140260192900414"/>
    <n v="138"/>
    <n v="38"/>
    <n v="0.27536231884057971"/>
  </r>
  <r>
    <s v="REPUBLIKA SRPSKA"/>
    <n v="92"/>
    <s v="OSNOVNI SUD U VLASENICI"/>
    <n v="2023"/>
    <x v="6"/>
    <s v="PREKRŠAJNO"/>
    <s v="OFENSESS"/>
    <n v="592"/>
    <n v="674"/>
    <n v="1.1385135135135136"/>
    <n v="211"/>
    <n v="3.1943127962085307"/>
    <n v="150.40801186943619"/>
    <n v="1036.9194312796208"/>
    <n v="0.14505274694662024"/>
    <n v="179"/>
    <n v="158"/>
    <n v="0.88268156424581001"/>
  </r>
  <r>
    <s v="REPUBLIKA SRPSKA"/>
    <n v="92"/>
    <s v="OSNOVNI SUD U VLASENICI"/>
    <n v="2023"/>
    <x v="5"/>
    <s v="VANPARNIČNO"/>
    <s v="NON - LITIGATION"/>
    <n v="383"/>
    <n v="447"/>
    <n v="1.1671018276762402"/>
    <n v="297"/>
    <n v="1.505050505050505"/>
    <n v="275.55033557046983"/>
    <n v="189.00673400673401"/>
    <n v="1.4578863394393791"/>
    <n v="112"/>
    <n v="77"/>
    <n v="0.6875"/>
  </r>
  <r>
    <s v="REPUBLIKA SRPSKA"/>
    <n v="83"/>
    <s v="OSNOVNI SUD U ZVORNIKU"/>
    <n v="2023"/>
    <x v="0"/>
    <s v="IZVRŠENJA"/>
    <s v="ENFORCEMENT"/>
    <n v="419"/>
    <n v="407"/>
    <n v="0.97136038186157514"/>
    <n v="81"/>
    <n v="5.0246913580246915"/>
    <n v="74.44471744471744"/>
    <n v="54.617283950617285"/>
    <n v="1.3630248899236239"/>
    <n v="211"/>
    <n v="195"/>
    <n v="0.92417061611374407"/>
  </r>
  <r>
    <s v="REPUBLIKA SRPSKA"/>
    <n v="83"/>
    <s v="OSNOVNI SUD U ZVORNIKU"/>
    <n v="2023"/>
    <x v="1"/>
    <s v="KRIVIČNI"/>
    <s v="CRIMINAL"/>
    <n v="1154"/>
    <n v="1173"/>
    <n v="1.0164644714038129"/>
    <n v="516"/>
    <n v="2.2732558139534884"/>
    <n v="151.79624893435636"/>
    <n v="219.94186046511629"/>
    <n v="0.69016534011919883"/>
    <n v="160"/>
    <n v="118"/>
    <n v="0.73750000000000004"/>
  </r>
  <r>
    <s v="REPUBLIKA SRPSKA"/>
    <n v="83"/>
    <s v="OSNOVNI SUD U ZVORNIKU"/>
    <n v="2023"/>
    <x v="2"/>
    <s v="PARNIČNO"/>
    <s v="CIVIL CASES"/>
    <n v="222"/>
    <n v="235"/>
    <n v="1.0585585585585586"/>
    <n v="180"/>
    <n v="1.3055555555555556"/>
    <n v="285.70638297872341"/>
    <n v="265.43333333333334"/>
    <n v="1.0763771806306295"/>
    <n v="378"/>
    <n v="340"/>
    <n v="0.89947089947089942"/>
  </r>
  <r>
    <s v="REPUBLIKA SRPSKA"/>
    <n v="83"/>
    <s v="OSNOVNI SUD U ZVORNIKU"/>
    <n v="2023"/>
    <x v="6"/>
    <s v="PREKRŠAJNO"/>
    <s v="OFENSESS"/>
    <n v="268"/>
    <n v="274"/>
    <n v="1.0223880597014925"/>
    <n v="122"/>
    <n v="2.2459016393442623"/>
    <n v="154.77007299270073"/>
    <n v="253.7704918032787"/>
    <n v="0.60988207057847188"/>
    <n v="256"/>
    <n v="250"/>
    <n v="0.9765625"/>
  </r>
  <r>
    <s v="REPUBLIKA SRPSKA"/>
    <n v="83"/>
    <s v="OSNOVNI SUD U ZVORNIKU"/>
    <n v="2023"/>
    <x v="5"/>
    <s v="VANPARNIČNO"/>
    <s v="NON - LITIGATION"/>
    <n v="168"/>
    <n v="207"/>
    <n v="1.2321428571428572"/>
    <n v="80"/>
    <n v="2.5874999999999999"/>
    <n v="204.19806763285024"/>
    <n v="136.92500000000001"/>
    <n v="1.4913132564020466"/>
    <n v="206"/>
    <n v="202"/>
    <n v="0.98058252427184467"/>
  </r>
  <r>
    <s v="REPUBLIKA SRPSKA"/>
    <n v="90"/>
    <s v="OSNOVNI SUD U ŠAMCU"/>
    <n v="2023"/>
    <x v="0"/>
    <s v="IZVRŠENJA"/>
    <s v="ENFORCEMENT"/>
    <n v="233"/>
    <n v="206"/>
    <n v="0.88412017167381973"/>
    <n v="58"/>
    <n v="3.5517241379310347"/>
    <n v="60.757281553398059"/>
    <n v="66.241379310344826"/>
    <n v="0.91721039304973651"/>
    <n v="164"/>
    <n v="150"/>
    <n v="0.91463414634146345"/>
  </r>
  <r>
    <s v="REPUBLIKA SRPSKA"/>
    <n v="90"/>
    <s v="OSNOVNI SUD U ŠAMCU"/>
    <n v="2023"/>
    <x v="1"/>
    <s v="KRIVIČNI"/>
    <s v="CRIMINAL"/>
    <n v="671"/>
    <n v="641"/>
    <n v="0.95529061102831592"/>
    <n v="370"/>
    <n v="1.7324324324324325"/>
    <n v="155.1201248049922"/>
    <n v="214.55135135135134"/>
    <n v="0.72299765919892067"/>
    <n v="84"/>
    <n v="84"/>
    <n v="1"/>
  </r>
  <r>
    <s v="REPUBLIKA SRPSKA"/>
    <n v="90"/>
    <s v="OSNOVNI SUD U ŠAMCU"/>
    <n v="2023"/>
    <x v="2"/>
    <s v="PARNIČNO"/>
    <s v="CIVIL CASES"/>
    <n v="65"/>
    <n v="61"/>
    <n v="0.93846153846153846"/>
    <n v="7"/>
    <n v="8.7142857142857135"/>
    <n v="41.620689655172413"/>
    <n v="36.571428571428569"/>
    <n v="1.1380657327586208"/>
    <n v="118"/>
    <n v="116"/>
    <n v="0.98305084745762716"/>
  </r>
  <r>
    <s v="REPUBLIKA SRPSKA"/>
    <n v="90"/>
    <s v="OSNOVNI SUD U ŠAMCU"/>
    <n v="2023"/>
    <x v="6"/>
    <s v="PREKRŠAJNO"/>
    <s v="OFENSESS"/>
    <n v="281"/>
    <n v="267"/>
    <n v="0.95017793594306055"/>
    <n v="22"/>
    <n v="12.136363636363637"/>
    <n v="53.632286995515692"/>
    <n v="24.384615384615383"/>
    <n v="2.1994313278918107"/>
    <n v="27"/>
    <n v="27"/>
    <n v="1"/>
  </r>
  <r>
    <s v="REPUBLIKA SRPSKA"/>
    <n v="90"/>
    <s v="OSNOVNI SUD U ŠAMCU"/>
    <n v="2023"/>
    <x v="5"/>
    <s v="VANPARNIČNO"/>
    <s v="NON - LITIGATION"/>
    <n v="1"/>
    <n v="1"/>
    <n v="1"/>
    <m/>
    <e v="#DIV/0!"/>
    <n v="25.75"/>
    <m/>
    <e v="#DIV/0!"/>
    <n v="239"/>
    <n v="237"/>
    <n v="0.99163179916317989"/>
  </r>
  <r>
    <s v="REPUBLIKA SRPSKA"/>
    <n v="160"/>
    <s v="VIŠI PRIVREDNI SUD U BANJOJ LUCI"/>
    <n v="2023"/>
    <x v="0"/>
    <s v="IZVRŠENJA"/>
    <s v="ENFORCEMENT"/>
    <n v="162"/>
    <n v="200"/>
    <n v="1.2345679012345678"/>
    <m/>
    <e v="#DIV/0!"/>
    <m/>
    <m/>
    <m/>
    <n v="120"/>
    <n v="113"/>
    <n v="0.94166666666666665"/>
  </r>
  <r>
    <s v="REPUBLIKA SRPSKA"/>
    <n v="160"/>
    <s v="VIŠI PRIVREDNI SUD U BANJOJ LUCI"/>
    <n v="2023"/>
    <x v="3"/>
    <s v="PRIVREDNO"/>
    <s v="COMMERCIAL"/>
    <n v="512"/>
    <n v="625"/>
    <n v="1.220703125"/>
    <n v="4"/>
    <n v="156.25"/>
    <m/>
    <m/>
    <m/>
    <n v="432"/>
    <n v="408"/>
    <n v="0.94444444444444442"/>
  </r>
  <r>
    <s v="REPUBLIKA SRPSKA"/>
    <n v="160"/>
    <s v="VIŠI PRIVREDNI SUD U BANJOJ LUCI"/>
    <n v="2023"/>
    <x v="5"/>
    <s v="VANPARNIČNO"/>
    <s v="NON - LITIGATION"/>
    <n v="3"/>
    <n v="3"/>
    <n v="1"/>
    <m/>
    <e v="#DIV/0!"/>
    <m/>
    <m/>
    <m/>
    <n v="1"/>
    <n v="1"/>
    <n v="1"/>
  </r>
  <r>
    <s v="REPUBLIKA SRPSKA"/>
    <n v="118"/>
    <s v="VRHOVNI SUD REPUBLIKE SRPSKE"/>
    <n v="2023"/>
    <x v="0"/>
    <s v="IZVRŠENJA"/>
    <s v="ENFORCEMENT"/>
    <n v="12"/>
    <n v="11"/>
    <n v="0.91666666666666663"/>
    <n v="2"/>
    <n v="5.5"/>
    <n v="52.272727272727273"/>
    <n v="77"/>
    <n v="0.6788665879574971"/>
    <m/>
    <m/>
    <m/>
  </r>
  <r>
    <s v="REPUBLIKA SRPSKA"/>
    <n v="118"/>
    <s v="VRHOVNI SUD REPUBLIKE SRPSKE"/>
    <n v="2023"/>
    <x v="1"/>
    <s v="KRIVIČNI"/>
    <s v="CRIMINAL"/>
    <n v="240"/>
    <n v="262"/>
    <n v="1.0916666666666666"/>
    <n v="98"/>
    <n v="2.6734693877551021"/>
    <n v="194.40076335877862"/>
    <n v="178.4591836734694"/>
    <n v="1.0893289958922925"/>
    <n v="51"/>
    <n v="51"/>
    <n v="1"/>
  </r>
  <r>
    <s v="REPUBLIKA SRPSKA"/>
    <n v="118"/>
    <s v="VRHOVNI SUD REPUBLIKE SRPSKE"/>
    <n v="2023"/>
    <x v="2"/>
    <s v="PARNIČNO"/>
    <s v="CIVIL CASES"/>
    <n v="1206"/>
    <n v="1140"/>
    <n v="0.94527363184079605"/>
    <n v="1540"/>
    <n v="0.74025974025974028"/>
    <n v="473.32719298245615"/>
    <n v="273.05064935064934"/>
    <n v="1.7334776317437479"/>
    <n v="310"/>
    <n v="310"/>
    <n v="1"/>
  </r>
  <r>
    <s v="REPUBLIKA SRPSKA"/>
    <n v="118"/>
    <s v="VRHOVNI SUD REPUBLIKE SRPSKE"/>
    <n v="2023"/>
    <x v="6"/>
    <s v="PREKRŠAJNO"/>
    <s v="OFENSESS"/>
    <n v="79"/>
    <n v="95"/>
    <n v="1.2025316455696202"/>
    <n v="10"/>
    <n v="9.5"/>
    <n v="94.547368421052639"/>
    <n v="103"/>
    <n v="0.91793561573837512"/>
    <m/>
    <m/>
    <m/>
  </r>
  <r>
    <s v="REPUBLIKA SRPSKA"/>
    <n v="118"/>
    <s v="VRHOVNI SUD REPUBLIKE SRPSKE"/>
    <n v="2023"/>
    <x v="3"/>
    <s v="PRIVREDNO"/>
    <s v="COMMERCIAL"/>
    <m/>
    <m/>
    <m/>
    <m/>
    <m/>
    <m/>
    <m/>
    <m/>
    <n v="110"/>
    <n v="110"/>
    <n v="1"/>
  </r>
  <r>
    <s v="REPUBLIKA SRPSKA"/>
    <n v="118"/>
    <s v="VRHOVNI SUD REPUBLIKE SRPSKE"/>
    <n v="2023"/>
    <x v="4"/>
    <s v="UPRAVNO"/>
    <s v="ADMINISTRATIVE"/>
    <m/>
    <m/>
    <m/>
    <m/>
    <m/>
    <m/>
    <m/>
    <m/>
    <n v="487"/>
    <n v="487"/>
    <n v="1"/>
  </r>
  <r>
    <s v="REPUBLIKA SRPSKA"/>
    <n v="118"/>
    <s v="VRHOVNI SUD REPUBLIKE SRPSKE"/>
    <n v="2023"/>
    <x v="5"/>
    <s v="VANPARNIČNO"/>
    <s v="NON - LITIGATION"/>
    <m/>
    <m/>
    <m/>
    <m/>
    <m/>
    <m/>
    <m/>
    <m/>
    <n v="12"/>
    <n v="12"/>
    <n v="1"/>
  </r>
  <r>
    <s v="BiH"/>
    <n v="114"/>
    <s v="SUD BOSNE I HERCEGOVINE"/>
    <n v="2022"/>
    <x v="0"/>
    <s v="IZVRŠENJA"/>
    <s v="ENFORCEMENT"/>
    <n v="636"/>
    <n v="555"/>
    <n v="0.87264150943396201"/>
    <n v="392"/>
    <n v="257.80180180180201"/>
    <n v="205.848648648649"/>
    <n v="828.46683673469397"/>
    <n v="0.24846938890152515"/>
    <n v="50"/>
    <n v="50"/>
    <n v="1"/>
  </r>
  <r>
    <s v="BiH"/>
    <n v="114"/>
    <s v="SUD BOSNE I HERCEGOVINE"/>
    <n v="2022"/>
    <x v="1"/>
    <s v="KRIVIČNI"/>
    <s v="CRIMINAL"/>
    <n v="3222"/>
    <n v="3246"/>
    <n v="1.0074487895716899"/>
    <n v="389"/>
    <n v="43.741528034504"/>
    <n v="45.0255699322243"/>
    <n v="891.03598971722397"/>
    <n v="5.053170741903866E-2"/>
    <n v="222"/>
    <n v="211"/>
    <n v="0.9504504504504504"/>
  </r>
  <r>
    <s v="BiH"/>
    <n v="114"/>
    <s v="SUD BOSNE I HERCEGOVINE"/>
    <n v="2022"/>
    <x v="2"/>
    <s v="PARNIČNO"/>
    <s v="CIVIL CASES"/>
    <n v="533"/>
    <n v="569"/>
    <n v="1.0675422138836801"/>
    <n v="318"/>
    <n v="203.98945518453399"/>
    <n v="212.62565905096699"/>
    <n v="292.02830188679201"/>
    <n v="0.7280994947311431"/>
    <n v="315"/>
    <n v="277"/>
    <n v="0.87936507936507935"/>
  </r>
  <r>
    <s v="BiH"/>
    <n v="114"/>
    <s v="SUD BOSNE I HERCEGOVINE"/>
    <n v="2022"/>
    <x v="3"/>
    <s v="PRIVREDNO"/>
    <s v="COMMERCIAL"/>
    <n v="0"/>
    <n v="0"/>
    <n v="0"/>
    <n v="1"/>
    <n v="0"/>
    <m/>
    <n v="747"/>
    <n v="0"/>
    <n v="1"/>
    <n v="0"/>
    <n v="0"/>
  </r>
  <r>
    <s v="BiH"/>
    <n v="114"/>
    <s v="SUD BOSNE I HERCEGOVINE"/>
    <n v="2022"/>
    <x v="4"/>
    <s v="UPRAVNO"/>
    <s v="ADMINISTRATIVE"/>
    <n v="1590"/>
    <n v="1781"/>
    <n v="1.1201257861635201"/>
    <n v="1453"/>
    <n v="297.77933745087"/>
    <n v="367.29028635598002"/>
    <n v="311.813489332416"/>
    <n v="1.1779166037439186"/>
    <n v="1037"/>
    <n v="1031"/>
    <n v="0.99421407907425263"/>
  </r>
  <r>
    <s v="BRČKO DISTRIKT BOSNE I HERCEGOVINE"/>
    <n v="115"/>
    <s v="APELACIONI SUD BRČKO DISTRIKTA BIH"/>
    <n v="2022"/>
    <x v="0"/>
    <s v="IZVRŠENJA"/>
    <s v="ENFORCEMENT"/>
    <n v="124"/>
    <n v="111"/>
    <n v="0.89516129032258096"/>
    <n v="14"/>
    <n v="46.036036036036002"/>
    <n v="60.8558558558559"/>
    <n v="63.571428571428598"/>
    <n v="0.95728312582245201"/>
    <n v="43"/>
    <n v="43"/>
    <n v="1"/>
  </r>
  <r>
    <s v="BRČKO DISTRIKT BOSNE I HERCEGOVINE"/>
    <n v="115"/>
    <s v="APELACIONI SUD BRČKO DISTRIKTA BIH"/>
    <n v="2022"/>
    <x v="1"/>
    <s v="KRIVIČNI"/>
    <s v="CRIMINAL"/>
    <n v="129"/>
    <n v="133"/>
    <n v="1.0310077519379801"/>
    <n v="3"/>
    <n v="8.2330827067669201"/>
    <n v="23.2706766917293"/>
    <n v="22.6666666666667"/>
    <n v="1.0266475011057028"/>
    <n v="23"/>
    <n v="23"/>
    <n v="1"/>
  </r>
  <r>
    <s v="BRČKO DISTRIKT BOSNE I HERCEGOVINE"/>
    <n v="115"/>
    <s v="APELACIONI SUD BRČKO DISTRIKTA BIH"/>
    <n v="2022"/>
    <x v="2"/>
    <s v="PARNIČNO"/>
    <s v="CIVIL CASES"/>
    <n v="295"/>
    <n v="279"/>
    <n v="0.94576271186440697"/>
    <n v="58"/>
    <n v="75.878136200716796"/>
    <n v="95.279569892473106"/>
    <n v="49.879310344827601"/>
    <n v="1.9102022308204074"/>
    <n v="226"/>
    <n v="225"/>
    <n v="0.99557522123893805"/>
  </r>
  <r>
    <s v="BRČKO DISTRIKT BOSNE I HERCEGOVINE"/>
    <n v="115"/>
    <s v="APELACIONI SUD BRČKO DISTRIKTA BIH"/>
    <n v="2022"/>
    <x v="6"/>
    <s v="PREKRŠAJNO"/>
    <s v="OFENSESS"/>
    <n v="40"/>
    <n v="40"/>
    <n v="1"/>
    <n v="1"/>
    <n v="9.125"/>
    <n v="24.024999999999999"/>
    <n v="40"/>
    <n v="0.60062499999999996"/>
    <n v="6"/>
    <n v="6"/>
    <n v="1"/>
  </r>
  <r>
    <s v="BRČKO DISTRIKT BOSNE I HERCEGOVINE"/>
    <n v="115"/>
    <s v="APELACIONI SUD BRČKO DISTRIKTA BIH"/>
    <n v="2022"/>
    <x v="3"/>
    <s v="PRIVREDNO"/>
    <s v="COMMERCIAL"/>
    <n v="58"/>
    <n v="56"/>
    <n v="0.96551724137931005"/>
    <n v="11"/>
    <n v="71.696428571428598"/>
    <n v="106.96428571428601"/>
    <n v="63.090909090909101"/>
    <n v="1.6953993412927175"/>
    <n v="48"/>
    <n v="47"/>
    <n v="0.97916666666666663"/>
  </r>
  <r>
    <s v="BRČKO DISTRIKT BOSNE I HERCEGOVINE"/>
    <n v="115"/>
    <s v="APELACIONI SUD BRČKO DISTRIKTA BIH"/>
    <n v="2022"/>
    <x v="4"/>
    <s v="UPRAVNO"/>
    <s v="ADMINISTRATIVE"/>
    <n v="53"/>
    <n v="55"/>
    <n v="1.0377358490566"/>
    <n v="15"/>
    <n v="99.545454545454504"/>
    <n v="91.509090909090901"/>
    <n v="53.266666666666701"/>
    <n v="1.7179428831493899"/>
    <n v="35"/>
    <n v="35"/>
    <n v="1"/>
  </r>
  <r>
    <s v="BRČKO DISTRIKT BOSNE I HERCEGOVINE"/>
    <n v="115"/>
    <s v="APELACIONI SUD BRČKO DISTRIKTA BIH"/>
    <n v="2022"/>
    <x v="5"/>
    <s v="VANPARNIČNO"/>
    <s v="NON - LITIGATION"/>
    <n v="20"/>
    <n v="17"/>
    <n v="0.85"/>
    <n v="5"/>
    <n v="107.35294117647101"/>
    <n v="81.823529411764696"/>
    <n v="42"/>
    <n v="1.9481792717086832"/>
    <n v="10"/>
    <n v="10"/>
    <n v="1"/>
  </r>
  <r>
    <s v="BRČKO DISTRIKT BOSNE I HERCEGOVINE"/>
    <n v="115"/>
    <s v="APELACIONI SUD BRČKO DISTRIKTA BIH"/>
    <n v="2022"/>
    <x v="7"/>
    <s v="ZEMLJIŠNO-KNJIŽNO"/>
    <s v="LAND REGISTRY"/>
    <n v="46"/>
    <n v="43"/>
    <n v="0.934782608695652"/>
    <n v="9"/>
    <n v="76.395348837209298"/>
    <n v="86.767441860465098"/>
    <n v="43.1111111111111"/>
    <n v="2.0126468472788299"/>
    <n v="3"/>
    <n v="3"/>
    <n v="1"/>
  </r>
  <r>
    <s v="BRČKO DISTRIKT BOSNE I HERCEGOVINE"/>
    <n v="116"/>
    <s v="OSNOVNI SUD BRČKO DISTRIKTA BIH"/>
    <n v="2022"/>
    <x v="0"/>
    <s v="IZVRŠENJA"/>
    <s v="ENFORCEMENT"/>
    <n v="1019"/>
    <n v="1244"/>
    <n v="1.22080471050049"/>
    <n v="1099"/>
    <n v="322.45578778135001"/>
    <n v="470.42443729903499"/>
    <n v="496.19472247497703"/>
    <n v="0.94806416914834957"/>
    <n v="1164"/>
    <n v="848"/>
    <n v="0.72852233676975942"/>
  </r>
  <r>
    <s v="BRČKO DISTRIKT BOSNE I HERCEGOVINE"/>
    <n v="116"/>
    <s v="OSNOVNI SUD BRČKO DISTRIKTA BIH"/>
    <n v="2022"/>
    <x v="1"/>
    <s v="KRIVIČNI"/>
    <s v="CRIMINAL"/>
    <n v="956"/>
    <n v="956"/>
    <n v="1"/>
    <n v="260"/>
    <n v="99.267782426778197"/>
    <n v="116.245815899582"/>
    <n v="538.31153846153802"/>
    <n v="0.21594524284544511"/>
    <n v="161"/>
    <n v="144"/>
    <n v="0.89440993788819878"/>
  </r>
  <r>
    <s v="BRČKO DISTRIKT BOSNE I HERCEGOVINE"/>
    <n v="116"/>
    <s v="OSNOVNI SUD BRČKO DISTRIKTA BIH"/>
    <n v="2022"/>
    <x v="2"/>
    <s v="PARNIČNO"/>
    <s v="CIVIL CASES"/>
    <n v="1013"/>
    <n v="1076"/>
    <n v="1.0621915103652499"/>
    <n v="835"/>
    <n v="283.24814126394102"/>
    <n v="378.31784386617102"/>
    <n v="376.89221556886201"/>
    <n v="1.0037825888633896"/>
    <n v="806"/>
    <n v="613"/>
    <n v="0.76054590570719605"/>
  </r>
  <r>
    <s v="BRČKO DISTRIKT BOSNE I HERCEGOVINE"/>
    <n v="116"/>
    <s v="OSNOVNI SUD BRČKO DISTRIKTA BIH"/>
    <n v="2022"/>
    <x v="6"/>
    <s v="PREKRŠAJNO"/>
    <s v="OFENSESS"/>
    <n v="1776"/>
    <n v="1820"/>
    <n v="1.02477477477477"/>
    <n v="356"/>
    <n v="71.395604395604394"/>
    <n v="100.928021978022"/>
    <n v="70.078651685393297"/>
    <n v="1.4402106711630516"/>
    <n v="397"/>
    <n v="397"/>
    <n v="1"/>
  </r>
  <r>
    <s v="BRČKO DISTRIKT BOSNE I HERCEGOVINE"/>
    <n v="116"/>
    <s v="OSNOVNI SUD BRČKO DISTRIKTA BIH"/>
    <n v="2022"/>
    <x v="3"/>
    <s v="PRIVREDNO"/>
    <s v="COMMERCIAL"/>
    <n v="302"/>
    <n v="306"/>
    <n v="1.01324503311258"/>
    <n v="275"/>
    <n v="328.02287581699301"/>
    <n v="301.21568627451001"/>
    <n v="408.30545454545501"/>
    <n v="0.7377214360504627"/>
    <n v="230"/>
    <n v="170"/>
    <n v="0.73913043478260865"/>
  </r>
  <r>
    <s v="BRČKO DISTRIKT BOSNE I HERCEGOVINE"/>
    <n v="116"/>
    <s v="OSNOVNI SUD BRČKO DISTRIKTA BIH"/>
    <n v="2022"/>
    <x v="4"/>
    <s v="UPRAVNO"/>
    <s v="ADMINISTRATIVE"/>
    <n v="130"/>
    <n v="48"/>
    <n v="0.36923076923076897"/>
    <n v="142"/>
    <n v="1079.7916666666699"/>
    <n v="331.20833333333297"/>
    <n v="247.97887323943701"/>
    <n v="1.3356312536089856"/>
    <n v="59"/>
    <n v="33"/>
    <n v="0.55932203389830504"/>
  </r>
  <r>
    <s v="BRČKO DISTRIKT BOSNE I HERCEGOVINE"/>
    <n v="116"/>
    <s v="OSNOVNI SUD BRČKO DISTRIKTA BIH"/>
    <n v="2022"/>
    <x v="5"/>
    <s v="VANPARNIČNO"/>
    <s v="NON - LITIGATION"/>
    <n v="2148"/>
    <n v="1861"/>
    <n v="0.86638733705772797"/>
    <n v="2099"/>
    <n v="411.67920472864103"/>
    <n v="239.94626544868399"/>
    <n v="456.70652691757999"/>
    <n v="0.52538392010321788"/>
    <n v="240"/>
    <n v="218"/>
    <n v="0.90833333333333333"/>
  </r>
  <r>
    <s v="FEDERACIJA BOSNE I HERCEGOVINE"/>
    <n v="1"/>
    <s v="KANTONALNI SUD U BIHAĆU"/>
    <n v="2022"/>
    <x v="0"/>
    <s v="IZVRŠENJA"/>
    <s v="ENFORCEMENT"/>
    <n v="265"/>
    <n v="319"/>
    <n v="1.2037735849056601"/>
    <n v="31"/>
    <n v="35.470219435736702"/>
    <n v="62.090909090909101"/>
    <n v="91.9677419354839"/>
    <n v="0.67513791014317137"/>
    <n v="215"/>
    <n v="215"/>
    <n v="1"/>
  </r>
  <r>
    <s v="FEDERACIJA BOSNE I HERCEGOVINE"/>
    <n v="1"/>
    <s v="KANTONALNI SUD U BIHAĆU"/>
    <n v="2022"/>
    <x v="1"/>
    <s v="KRIVIČNI"/>
    <s v="CRIMINAL"/>
    <n v="735"/>
    <n v="717"/>
    <n v="0.97551020408163303"/>
    <n v="96"/>
    <n v="48.870292887029301"/>
    <n v="51.2538354253835"/>
    <n v="909.07291666666697"/>
    <n v="5.6380334828715316E-2"/>
    <n v="121"/>
    <n v="104"/>
    <n v="0.85950413223140498"/>
  </r>
  <r>
    <s v="FEDERACIJA BOSNE I HERCEGOVINE"/>
    <n v="1"/>
    <s v="KANTONALNI SUD U BIHAĆU"/>
    <n v="2022"/>
    <x v="2"/>
    <s v="PARNIČNO"/>
    <s v="CIVIL CASES"/>
    <n v="799"/>
    <n v="792"/>
    <n v="0.99123904881101399"/>
    <n v="146"/>
    <n v="67.285353535353494"/>
    <n v="73.0138888888889"/>
    <n v="41.746575342465803"/>
    <n v="1.7489791267888051"/>
    <n v="512"/>
    <n v="511"/>
    <n v="0.998046875"/>
  </r>
  <r>
    <s v="FEDERACIJA BOSNE I HERCEGOVINE"/>
    <n v="1"/>
    <s v="KANTONALNI SUD U BIHAĆU"/>
    <n v="2022"/>
    <x v="6"/>
    <s v="PREKRŠAJNO"/>
    <s v="OFENSESS"/>
    <n v="311"/>
    <n v="302"/>
    <n v="0.97106109324758805"/>
    <n v="12"/>
    <n v="14.503311258278099"/>
    <n v="15.4370860927152"/>
    <n v="23.3333333333333"/>
    <n v="0.66158940397350952"/>
    <n v="40"/>
    <n v="40"/>
    <n v="1"/>
  </r>
  <r>
    <s v="FEDERACIJA BOSNE I HERCEGOVINE"/>
    <n v="1"/>
    <s v="KANTONALNI SUD U BIHAĆU"/>
    <n v="2022"/>
    <x v="3"/>
    <s v="PRIVREDNO"/>
    <s v="COMMERCIAL"/>
    <n v="117"/>
    <n v="129"/>
    <n v="1.1025641025641"/>
    <n v="14"/>
    <n v="39.612403100775197"/>
    <n v="64.829457364341096"/>
    <n v="24"/>
    <n v="2.701227390180879"/>
    <n v="82"/>
    <n v="82"/>
    <n v="1"/>
  </r>
  <r>
    <s v="FEDERACIJA BOSNE I HERCEGOVINE"/>
    <n v="1"/>
    <s v="KANTONALNI SUD U BIHAĆU"/>
    <n v="2022"/>
    <x v="4"/>
    <s v="UPRAVNO"/>
    <s v="ADMINISTRATIVE"/>
    <n v="532"/>
    <n v="525"/>
    <n v="0.98684210526315796"/>
    <n v="178"/>
    <n v="123.752380952381"/>
    <n v="115.29523809523801"/>
    <n v="114.59550561797801"/>
    <n v="1.0061061075082007"/>
    <n v="291"/>
    <n v="291"/>
    <n v="1"/>
  </r>
  <r>
    <s v="FEDERACIJA BOSNE I HERCEGOVINE"/>
    <n v="1"/>
    <s v="KANTONALNI SUD U BIHAĆU"/>
    <n v="2022"/>
    <x v="5"/>
    <s v="VANPARNIČNO"/>
    <s v="NON - LITIGATION"/>
    <n v="370"/>
    <n v="422"/>
    <n v="1.14054054054054"/>
    <n v="52"/>
    <n v="44.976303317535503"/>
    <n v="66.246445497630305"/>
    <n v="209.30769230769201"/>
    <n v="0.31650267970201956"/>
    <n v="165"/>
    <n v="164"/>
    <n v="0.9939393939393939"/>
  </r>
  <r>
    <s v="FEDERACIJA BOSNE I HERCEGOVINE"/>
    <n v="1"/>
    <s v="KANTONALNI SUD U BIHAĆU"/>
    <n v="2022"/>
    <x v="7"/>
    <s v="ZEMLJIŠNO-KNJIŽNO"/>
    <s v="LAND REGISTRY"/>
    <n v="107"/>
    <n v="113"/>
    <n v="1.05607476635514"/>
    <n v="19"/>
    <n v="61.371681415929203"/>
    <n v="94.070796460176993"/>
    <n v="95.631578947368396"/>
    <n v="0.98367921449827367"/>
    <n v="65"/>
    <n v="65"/>
    <n v="1"/>
  </r>
  <r>
    <s v="FEDERACIJA BOSNE I HERCEGOVINE"/>
    <n v="5"/>
    <s v="KANTONALNI SUD U GORAŽDU"/>
    <n v="2022"/>
    <x v="0"/>
    <s v="IZVRŠENJA"/>
    <s v="ENFORCEMENT"/>
    <n v="20"/>
    <n v="20"/>
    <n v="1"/>
    <n v="0"/>
    <n v="0"/>
    <n v="20.399999999999999"/>
    <m/>
    <e v="#DIV/0!"/>
    <n v="1"/>
    <n v="1"/>
    <n v="1"/>
  </r>
  <r>
    <s v="FEDERACIJA BOSNE I HERCEGOVINE"/>
    <n v="5"/>
    <s v="KANTONALNI SUD U GORAŽDU"/>
    <n v="2022"/>
    <x v="1"/>
    <s v="KRIVIČNI"/>
    <s v="CRIMINAL"/>
    <n v="27"/>
    <n v="27"/>
    <n v="1"/>
    <n v="1"/>
    <n v="13.5185185185185"/>
    <n v="16.8888888888889"/>
    <n v="1374"/>
    <n v="1.2291767750283043E-2"/>
    <n v="4"/>
    <n v="4"/>
    <n v="1"/>
  </r>
  <r>
    <s v="FEDERACIJA BOSNE I HERCEGOVINE"/>
    <n v="5"/>
    <s v="KANTONALNI SUD U GORAŽDU"/>
    <n v="2022"/>
    <x v="2"/>
    <s v="PARNIČNO"/>
    <s v="CIVIL CASES"/>
    <n v="52"/>
    <n v="52"/>
    <n v="1"/>
    <n v="0"/>
    <n v="0"/>
    <n v="26.25"/>
    <m/>
    <e v="#DIV/0!"/>
    <n v="11"/>
    <n v="11"/>
    <n v="1"/>
  </r>
  <r>
    <s v="FEDERACIJA BOSNE I HERCEGOVINE"/>
    <n v="5"/>
    <s v="KANTONALNI SUD U GORAŽDU"/>
    <n v="2022"/>
    <x v="6"/>
    <s v="PREKRŠAJNO"/>
    <s v="OFENSESS"/>
    <n v="11"/>
    <n v="11"/>
    <n v="1"/>
    <n v="0"/>
    <n v="0"/>
    <n v="23.090909090909101"/>
    <m/>
    <e v="#DIV/0!"/>
    <n v="0"/>
    <n v="0"/>
    <e v="#DIV/0!"/>
  </r>
  <r>
    <s v="FEDERACIJA BOSNE I HERCEGOVINE"/>
    <n v="5"/>
    <s v="KANTONALNI SUD U GORAŽDU"/>
    <n v="2022"/>
    <x v="3"/>
    <s v="PRIVREDNO"/>
    <s v="COMMERCIAL"/>
    <n v="9"/>
    <n v="9"/>
    <n v="1"/>
    <n v="0"/>
    <n v="0"/>
    <n v="19.5555555555556"/>
    <m/>
    <e v="#DIV/0!"/>
    <n v="2"/>
    <n v="2"/>
    <n v="1"/>
  </r>
  <r>
    <s v="FEDERACIJA BOSNE I HERCEGOVINE"/>
    <n v="5"/>
    <s v="KANTONALNI SUD U GORAŽDU"/>
    <n v="2022"/>
    <x v="4"/>
    <s v="UPRAVNO"/>
    <s v="ADMINISTRATIVE"/>
    <n v="33"/>
    <n v="32"/>
    <n v="0.96969696969696995"/>
    <n v="2"/>
    <n v="22.8125"/>
    <n v="63.4375"/>
    <n v="17"/>
    <n v="3.7316176470588234"/>
    <n v="0"/>
    <n v="0"/>
    <e v="#DIV/0!"/>
  </r>
  <r>
    <s v="FEDERACIJA BOSNE I HERCEGOVINE"/>
    <n v="5"/>
    <s v="KANTONALNI SUD U GORAŽDU"/>
    <n v="2022"/>
    <x v="5"/>
    <s v="VANPARNIČNO"/>
    <s v="NON - LITIGATION"/>
    <n v="9"/>
    <n v="9"/>
    <n v="1"/>
    <n v="0"/>
    <n v="0"/>
    <n v="17.8888888888889"/>
    <m/>
    <e v="#DIV/0!"/>
    <n v="0"/>
    <n v="0"/>
    <e v="#DIV/0!"/>
  </r>
  <r>
    <s v="FEDERACIJA BOSNE I HERCEGOVINE"/>
    <n v="5"/>
    <s v="KANTONALNI SUD U GORAŽDU"/>
    <n v="2022"/>
    <x v="7"/>
    <s v="ZEMLJIŠNO-KNJIŽNO"/>
    <s v="LAND REGISTRY"/>
    <n v="3"/>
    <n v="3"/>
    <n v="1"/>
    <n v="0"/>
    <n v="0"/>
    <n v="14.3333333333333"/>
    <m/>
    <e v="#DIV/0!"/>
    <n v="1"/>
    <n v="1"/>
    <n v="1"/>
  </r>
  <r>
    <s v="FEDERACIJA BOSNE I HERCEGOVINE"/>
    <n v="10"/>
    <s v="KANTONALNI SUD U LIVNU"/>
    <n v="2022"/>
    <x v="0"/>
    <s v="IZVRŠENJA"/>
    <s v="ENFORCEMENT"/>
    <n v="166"/>
    <n v="271"/>
    <n v="1.63253012048193"/>
    <n v="137"/>
    <n v="184.52029520295201"/>
    <n v="355.85977859778598"/>
    <n v="248.05839416058399"/>
    <n v="1.4345806752559049"/>
    <n v="193"/>
    <n v="193"/>
    <n v="1"/>
  </r>
  <r>
    <s v="FEDERACIJA BOSNE I HERCEGOVINE"/>
    <n v="10"/>
    <s v="KANTONALNI SUD U LIVNU"/>
    <n v="2022"/>
    <x v="1"/>
    <s v="KRIVIČNI"/>
    <s v="CRIMINAL"/>
    <n v="236"/>
    <n v="222"/>
    <n v="0.94067796610169496"/>
    <n v="46"/>
    <n v="75.630630630630606"/>
    <n v="56.265765765765799"/>
    <n v="1262.3695652173899"/>
    <n v="4.4571548075999751E-2"/>
    <n v="17"/>
    <n v="17"/>
    <n v="1"/>
  </r>
  <r>
    <s v="FEDERACIJA BOSNE I HERCEGOVINE"/>
    <n v="10"/>
    <s v="KANTONALNI SUD U LIVNU"/>
    <n v="2022"/>
    <x v="2"/>
    <s v="PARNIČNO"/>
    <s v="CIVIL CASES"/>
    <n v="322"/>
    <n v="366"/>
    <n v="1.13664596273292"/>
    <n v="238"/>
    <n v="237.34972677595599"/>
    <n v="427.587431693989"/>
    <n v="229.445378151261"/>
    <n v="1.863569600482881"/>
    <n v="261"/>
    <n v="261"/>
    <n v="1"/>
  </r>
  <r>
    <s v="FEDERACIJA BOSNE I HERCEGOVINE"/>
    <n v="10"/>
    <s v="KANTONALNI SUD U LIVNU"/>
    <n v="2022"/>
    <x v="6"/>
    <s v="PREKRŠAJNO"/>
    <s v="OFENSESS"/>
    <n v="37"/>
    <n v="26"/>
    <n v="0.70270270270270296"/>
    <n v="48"/>
    <n v="673.84615384615404"/>
    <n v="367.5"/>
    <n v="267.89583333333297"/>
    <n v="1.3718018508437688"/>
    <n v="19"/>
    <n v="19"/>
    <n v="1"/>
  </r>
  <r>
    <s v="FEDERACIJA BOSNE I HERCEGOVINE"/>
    <n v="10"/>
    <s v="KANTONALNI SUD U LIVNU"/>
    <n v="2022"/>
    <x v="3"/>
    <s v="PRIVREDNO"/>
    <s v="COMMERCIAL"/>
    <n v="51"/>
    <n v="56"/>
    <n v="1.0980392156862699"/>
    <n v="42"/>
    <n v="273.75"/>
    <n v="471.58928571428601"/>
    <n v="210.5"/>
    <n v="2.2403291482863943"/>
    <n v="38"/>
    <n v="38"/>
    <n v="1"/>
  </r>
  <r>
    <s v="FEDERACIJA BOSNE I HERCEGOVINE"/>
    <n v="10"/>
    <s v="KANTONALNI SUD U LIVNU"/>
    <n v="2022"/>
    <x v="4"/>
    <s v="UPRAVNO"/>
    <s v="ADMINISTRATIVE"/>
    <n v="166"/>
    <n v="145"/>
    <n v="0.873493975903614"/>
    <n v="98"/>
    <n v="246.68965517241401"/>
    <n v="223.641379310345"/>
    <n v="181.11224489795899"/>
    <n v="1.2348219715146675"/>
    <n v="70"/>
    <n v="70"/>
    <n v="1"/>
  </r>
  <r>
    <s v="FEDERACIJA BOSNE I HERCEGOVINE"/>
    <n v="10"/>
    <s v="KANTONALNI SUD U LIVNU"/>
    <n v="2022"/>
    <x v="5"/>
    <s v="VANPARNIČNO"/>
    <s v="NON - LITIGATION"/>
    <n v="57"/>
    <n v="80"/>
    <n v="1.40350877192982"/>
    <n v="15"/>
    <n v="68.4375"/>
    <n v="266.4375"/>
    <n v="251.86666666666699"/>
    <n v="1.0578513763896229"/>
    <n v="35"/>
    <n v="35"/>
    <n v="1"/>
  </r>
  <r>
    <s v="FEDERACIJA BOSNE I HERCEGOVINE"/>
    <n v="10"/>
    <s v="KANTONALNI SUD U LIVNU"/>
    <n v="2022"/>
    <x v="7"/>
    <s v="ZEMLJIŠNO-KNJIŽNO"/>
    <s v="LAND REGISTRY"/>
    <n v="25"/>
    <n v="35"/>
    <n v="1.4"/>
    <n v="19"/>
    <n v="198.142857142857"/>
    <n v="511.82857142857102"/>
    <n v="340.947368421053"/>
    <n v="1.5011952542671871"/>
    <n v="25"/>
    <n v="25"/>
    <n v="1"/>
  </r>
  <r>
    <s v="FEDERACIJA BOSNE I HERCEGOVINE"/>
    <n v="7"/>
    <s v="KANTONALNI SUD U MOSTARU"/>
    <n v="2022"/>
    <x v="0"/>
    <s v="IZVRŠENJA"/>
    <s v="ENFORCEMENT"/>
    <n v="406"/>
    <n v="492"/>
    <n v="1.21182266009852"/>
    <n v="576"/>
    <n v="427.31707317073199"/>
    <n v="501.36585365853699"/>
    <n v="510.13888888888903"/>
    <n v="0.98280265350979179"/>
    <n v="461"/>
    <n v="461"/>
    <n v="1"/>
  </r>
  <r>
    <s v="FEDERACIJA BOSNE I HERCEGOVINE"/>
    <n v="7"/>
    <s v="KANTONALNI SUD U MOSTARU"/>
    <n v="2022"/>
    <x v="1"/>
    <s v="KRIVIČNI"/>
    <s v="CRIMINAL"/>
    <n v="302"/>
    <n v="312"/>
    <n v="1.03311258278146"/>
    <n v="57"/>
    <n v="66.682692307692307"/>
    <n v="89.429487179487197"/>
    <n v="1157.7368421052599"/>
    <n v="7.7245090530993391E-2"/>
    <n v="29"/>
    <n v="27"/>
    <n v="0.93103448275862066"/>
  </r>
  <r>
    <s v="FEDERACIJA BOSNE I HERCEGOVINE"/>
    <n v="7"/>
    <s v="KANTONALNI SUD U MOSTARU"/>
    <n v="2022"/>
    <x v="2"/>
    <s v="PARNIČNO"/>
    <s v="CIVIL CASES"/>
    <n v="876"/>
    <n v="1768"/>
    <n v="2.01826484018265"/>
    <n v="1674"/>
    <n v="345.59389140271497"/>
    <n v="1018.92647058824"/>
    <n v="591.45280764635595"/>
    <n v="1.7227519379660821"/>
    <n v="1489"/>
    <n v="1487"/>
    <n v="0.99865681665547346"/>
  </r>
  <r>
    <s v="FEDERACIJA BOSNE I HERCEGOVINE"/>
    <n v="7"/>
    <s v="KANTONALNI SUD U MOSTARU"/>
    <n v="2022"/>
    <x v="6"/>
    <s v="PREKRŠAJNO"/>
    <s v="OFENSESS"/>
    <n v="150"/>
    <n v="154"/>
    <n v="1.0266666666666699"/>
    <n v="2"/>
    <n v="4.7402597402597397"/>
    <n v="17.7662337662338"/>
    <n v="21"/>
    <n v="0.84601113172541909"/>
    <n v="28"/>
    <n v="28"/>
    <n v="1"/>
  </r>
  <r>
    <s v="FEDERACIJA BOSNE I HERCEGOVINE"/>
    <n v="7"/>
    <s v="KANTONALNI SUD U MOSTARU"/>
    <n v="2022"/>
    <x v="3"/>
    <s v="PRIVREDNO"/>
    <s v="COMMERCIAL"/>
    <n v="203"/>
    <n v="140"/>
    <n v="0.68965517241379304"/>
    <n v="182"/>
    <n v="474.5"/>
    <n v="307.335714285714"/>
    <n v="266.04395604395597"/>
    <n v="1.1552065262288302"/>
    <n v="117"/>
    <n v="117"/>
    <n v="1"/>
  </r>
  <r>
    <s v="FEDERACIJA BOSNE I HERCEGOVINE"/>
    <n v="7"/>
    <s v="KANTONALNI SUD U MOSTARU"/>
    <n v="2022"/>
    <x v="4"/>
    <s v="UPRAVNO"/>
    <s v="ADMINISTRATIVE"/>
    <n v="1208"/>
    <n v="657"/>
    <n v="0.54387417218542999"/>
    <n v="2185"/>
    <n v="1213.8888888888901"/>
    <n v="883.33942161339405"/>
    <n v="428.96704805491999"/>
    <n v="2.0592244220593408"/>
    <n v="546"/>
    <n v="537"/>
    <n v="0.98351648351648346"/>
  </r>
  <r>
    <s v="FEDERACIJA BOSNE I HERCEGOVINE"/>
    <n v="7"/>
    <s v="KANTONALNI SUD U MOSTARU"/>
    <n v="2022"/>
    <x v="5"/>
    <s v="VANPARNIČNO"/>
    <s v="NON - LITIGATION"/>
    <n v="9195"/>
    <n v="9124"/>
    <n v="0.99227841218053303"/>
    <n v="164"/>
    <n v="6.5607189829022401"/>
    <n v="74.900920648838195"/>
    <n v="380.98780487804902"/>
    <n v="0.19659663561360802"/>
    <n v="40"/>
    <n v="40"/>
    <n v="1"/>
  </r>
  <r>
    <s v="FEDERACIJA BOSNE I HERCEGOVINE"/>
    <n v="7"/>
    <s v="KANTONALNI SUD U MOSTARU"/>
    <n v="2022"/>
    <x v="7"/>
    <s v="ZEMLJIŠNO-KNJIŽNO"/>
    <s v="LAND REGISTRY"/>
    <n v="90"/>
    <n v="142"/>
    <n v="1.5777777777777799"/>
    <n v="22"/>
    <n v="56.549295774647902"/>
    <n v="180.80985915493"/>
    <n v="50.954545454545503"/>
    <n v="3.5484539709263658"/>
    <n v="136"/>
    <n v="136"/>
    <n v="1"/>
  </r>
  <r>
    <s v="FEDERACIJA BOSNE I HERCEGOVINE"/>
    <n v="6"/>
    <s v="KANTONALNI SUD U NOVOM TRAVNIKU"/>
    <n v="2022"/>
    <x v="0"/>
    <s v="IZVRŠENJA"/>
    <s v="ENFORCEMENT"/>
    <n v="275"/>
    <n v="298"/>
    <n v="1.08363636363636"/>
    <n v="77"/>
    <n v="94.312080536912802"/>
    <n v="98.593959731543606"/>
    <n v="67.246753246753201"/>
    <n v="1.4661519697429244"/>
    <n v="189"/>
    <n v="189"/>
    <n v="1"/>
  </r>
  <r>
    <s v="FEDERACIJA BOSNE I HERCEGOVINE"/>
    <n v="6"/>
    <s v="KANTONALNI SUD U NOVOM TRAVNIKU"/>
    <n v="2022"/>
    <x v="1"/>
    <s v="KRIVIČNI"/>
    <s v="CRIMINAL"/>
    <n v="537"/>
    <n v="523"/>
    <n v="0.97392923649906904"/>
    <n v="99"/>
    <n v="69.091778202676906"/>
    <n v="77.395793499044004"/>
    <n v="327.78787878787898"/>
    <n v="0.23611548354150416"/>
    <n v="183"/>
    <n v="177"/>
    <n v="0.96721311475409832"/>
  </r>
  <r>
    <s v="FEDERACIJA BOSNE I HERCEGOVINE"/>
    <n v="6"/>
    <s v="KANTONALNI SUD U NOVOM TRAVNIKU"/>
    <n v="2022"/>
    <x v="2"/>
    <s v="PARNIČNO"/>
    <s v="CIVIL CASES"/>
    <n v="555"/>
    <n v="545"/>
    <n v="0.98198198198198205"/>
    <n v="204"/>
    <n v="136.62385321100899"/>
    <n v="118.018348623853"/>
    <n v="79.720588235294102"/>
    <n v="1.480399872057186"/>
    <n v="441"/>
    <n v="435"/>
    <n v="0.98639455782312924"/>
  </r>
  <r>
    <s v="FEDERACIJA BOSNE I HERCEGOVINE"/>
    <n v="6"/>
    <s v="KANTONALNI SUD U NOVOM TRAVNIKU"/>
    <n v="2022"/>
    <x v="6"/>
    <s v="PREKRŠAJNO"/>
    <s v="OFENSESS"/>
    <n v="168"/>
    <n v="151"/>
    <n v="0.89880952380952395"/>
    <n v="30"/>
    <n v="72.5165562913907"/>
    <n v="71.490066225165606"/>
    <n v="50.133333333333297"/>
    <n v="1.4259986614062299"/>
    <n v="49"/>
    <n v="49"/>
    <n v="1"/>
  </r>
  <r>
    <s v="FEDERACIJA BOSNE I HERCEGOVINE"/>
    <n v="6"/>
    <s v="KANTONALNI SUD U NOVOM TRAVNIKU"/>
    <n v="2022"/>
    <x v="3"/>
    <s v="PRIVREDNO"/>
    <s v="COMMERCIAL"/>
    <n v="78"/>
    <n v="84"/>
    <n v="1.07692307692308"/>
    <n v="29"/>
    <n v="126.011904761905"/>
    <n v="128.02380952381"/>
    <n v="89.896551724137893"/>
    <n v="1.424123696275601"/>
    <n v="58"/>
    <n v="58"/>
    <n v="1"/>
  </r>
  <r>
    <s v="FEDERACIJA BOSNE I HERCEGOVINE"/>
    <n v="6"/>
    <s v="KANTONALNI SUD U NOVOM TRAVNIKU"/>
    <n v="2022"/>
    <x v="4"/>
    <s v="UPRAVNO"/>
    <s v="ADMINISTRATIVE"/>
    <n v="221"/>
    <n v="190"/>
    <n v="0.85972850678733004"/>
    <n v="76"/>
    <n v="146"/>
    <n v="112.2"/>
    <n v="88.276315789473699"/>
    <n v="1.2710090922641226"/>
    <n v="45"/>
    <n v="45"/>
    <n v="1"/>
  </r>
  <r>
    <s v="FEDERACIJA BOSNE I HERCEGOVINE"/>
    <n v="6"/>
    <s v="KANTONALNI SUD U NOVOM TRAVNIKU"/>
    <n v="2022"/>
    <x v="5"/>
    <s v="VANPARNIČNO"/>
    <s v="NON - LITIGATION"/>
    <n v="172"/>
    <n v="165"/>
    <n v="0.95930232558139505"/>
    <n v="25"/>
    <n v="55.303030303030297"/>
    <n v="51.309090909090898"/>
    <n v="75.56"/>
    <n v="0.67905096491650208"/>
    <n v="45"/>
    <n v="45"/>
    <n v="1"/>
  </r>
  <r>
    <s v="FEDERACIJA BOSNE I HERCEGOVINE"/>
    <n v="6"/>
    <s v="KANTONALNI SUD U NOVOM TRAVNIKU"/>
    <n v="2022"/>
    <x v="7"/>
    <s v="ZEMLJIŠNO-KNJIŽNO"/>
    <s v="LAND REGISTRY"/>
    <n v="155"/>
    <n v="119"/>
    <n v="0.76774193548387104"/>
    <n v="91"/>
    <n v="279.11764705882399"/>
    <n v="191.29411764705901"/>
    <n v="137.15384615384599"/>
    <n v="1.3947411830688559"/>
    <n v="85"/>
    <n v="85"/>
    <n v="1"/>
  </r>
  <r>
    <s v="FEDERACIJA BOSNE I HERCEGOVINE"/>
    <n v="2"/>
    <s v="KANTONALNI SUD U ODŽAKU"/>
    <n v="2022"/>
    <x v="0"/>
    <s v="IZVRŠENJA"/>
    <s v="ENFORCEMENT"/>
    <n v="16"/>
    <n v="16"/>
    <n v="1"/>
    <n v="0"/>
    <n v="0"/>
    <n v="18.1875"/>
    <m/>
    <e v="#DIV/0!"/>
    <n v="1"/>
    <n v="1"/>
    <n v="1"/>
  </r>
  <r>
    <s v="FEDERACIJA BOSNE I HERCEGOVINE"/>
    <n v="2"/>
    <s v="KANTONALNI SUD U ODŽAKU"/>
    <n v="2022"/>
    <x v="1"/>
    <s v="KRIVIČNI"/>
    <s v="CRIMINAL"/>
    <n v="87"/>
    <n v="91"/>
    <n v="1.0459770114942499"/>
    <n v="4"/>
    <n v="16.043956043956001"/>
    <n v="53.934065934065899"/>
    <n v="3840.25"/>
    <n v="1.4044415320373907E-2"/>
    <n v="6"/>
    <n v="6"/>
    <n v="1"/>
  </r>
  <r>
    <s v="FEDERACIJA BOSNE I HERCEGOVINE"/>
    <n v="2"/>
    <s v="KANTONALNI SUD U ODŽAKU"/>
    <n v="2022"/>
    <x v="2"/>
    <s v="PARNIČNO"/>
    <s v="CIVIL CASES"/>
    <n v="49"/>
    <n v="49"/>
    <n v="1"/>
    <n v="0"/>
    <n v="0"/>
    <n v="17.8979591836735"/>
    <m/>
    <e v="#DIV/0!"/>
    <n v="7"/>
    <n v="7"/>
    <n v="1"/>
  </r>
  <r>
    <s v="FEDERACIJA BOSNE I HERCEGOVINE"/>
    <n v="2"/>
    <s v="KANTONALNI SUD U ODŽAKU"/>
    <n v="2022"/>
    <x v="6"/>
    <s v="PREKRŠAJNO"/>
    <s v="OFENSESS"/>
    <n v="12"/>
    <n v="12"/>
    <n v="1"/>
    <n v="0"/>
    <n v="0"/>
    <n v="7.75"/>
    <m/>
    <e v="#DIV/0!"/>
    <n v="0"/>
    <n v="0"/>
    <e v="#DIV/0!"/>
  </r>
  <r>
    <s v="FEDERACIJA BOSNE I HERCEGOVINE"/>
    <n v="2"/>
    <s v="KANTONALNI SUD U ODŽAKU"/>
    <n v="2022"/>
    <x v="3"/>
    <s v="PRIVREDNO"/>
    <s v="COMMERCIAL"/>
    <n v="18"/>
    <n v="18"/>
    <n v="1"/>
    <n v="0"/>
    <n v="0"/>
    <n v="24"/>
    <m/>
    <e v="#DIV/0!"/>
    <n v="2"/>
    <n v="2"/>
    <n v="1"/>
  </r>
  <r>
    <s v="FEDERACIJA BOSNE I HERCEGOVINE"/>
    <n v="2"/>
    <s v="KANTONALNI SUD U ODŽAKU"/>
    <n v="2022"/>
    <x v="4"/>
    <s v="UPRAVNO"/>
    <s v="ADMINISTRATIVE"/>
    <n v="61"/>
    <n v="62"/>
    <n v="1.0163934426229499"/>
    <n v="0"/>
    <n v="0"/>
    <n v="55.048387096774199"/>
    <m/>
    <e v="#DIV/0!"/>
    <n v="32"/>
    <n v="32"/>
    <n v="1"/>
  </r>
  <r>
    <s v="FEDERACIJA BOSNE I HERCEGOVINE"/>
    <n v="2"/>
    <s v="KANTONALNI SUD U ODŽAKU"/>
    <n v="2022"/>
    <x v="5"/>
    <s v="VANPARNIČNO"/>
    <s v="NON - LITIGATION"/>
    <n v="46"/>
    <n v="46"/>
    <n v="1"/>
    <n v="0"/>
    <n v="0"/>
    <n v="12.369565217391299"/>
    <m/>
    <e v="#DIV/0!"/>
    <n v="2"/>
    <n v="2"/>
    <n v="1"/>
  </r>
  <r>
    <s v="FEDERACIJA BOSNE I HERCEGOVINE"/>
    <n v="2"/>
    <s v="KANTONALNI SUD U ODŽAKU"/>
    <n v="2022"/>
    <x v="7"/>
    <s v="ZEMLJIŠNO-KNJIŽNO"/>
    <s v="LAND REGISTRY"/>
    <n v="3"/>
    <n v="3"/>
    <n v="1"/>
    <n v="0"/>
    <n v="0"/>
    <n v="2.6666666666666701"/>
    <m/>
    <e v="#DIV/0!"/>
    <n v="0"/>
    <n v="0"/>
    <e v="#DIV/0!"/>
  </r>
  <r>
    <s v="FEDERACIJA BOSNE I HERCEGOVINE"/>
    <n v="9"/>
    <s v="KANTONALNI SUD U SARAJEVU"/>
    <n v="2022"/>
    <x v="0"/>
    <s v="IZVRŠENJA"/>
    <s v="ENFORCEMENT"/>
    <n v="1351"/>
    <n v="1547"/>
    <n v="1.14507772020725"/>
    <n v="1991"/>
    <n v="469.75759534583102"/>
    <n v="669.21784098254705"/>
    <n v="417.55499748869897"/>
    <n v="1.6027058591261605"/>
    <n v="365"/>
    <n v="364"/>
    <n v="0.99726027397260275"/>
  </r>
  <r>
    <s v="FEDERACIJA BOSNE I HERCEGOVINE"/>
    <n v="9"/>
    <s v="KANTONALNI SUD U SARAJEVU"/>
    <n v="2022"/>
    <x v="1"/>
    <s v="KRIVIČNI"/>
    <s v="CRIMINAL"/>
    <n v="1974"/>
    <n v="2045"/>
    <n v="1.03596757852077"/>
    <n v="198"/>
    <n v="35.339853300733502"/>
    <n v="49.570171149144301"/>
    <n v="441.161616161616"/>
    <n v="0.11236283786526131"/>
    <n v="356"/>
    <n v="334"/>
    <n v="0.9382022471910112"/>
  </r>
  <r>
    <s v="FEDERACIJA BOSNE I HERCEGOVINE"/>
    <n v="9"/>
    <s v="KANTONALNI SUD U SARAJEVU"/>
    <n v="2022"/>
    <x v="2"/>
    <s v="PARNIČNO"/>
    <s v="CIVIL CASES"/>
    <n v="2878"/>
    <n v="4533"/>
    <n v="1.5750521195274501"/>
    <n v="8988"/>
    <n v="723.71939113170095"/>
    <n v="1217.53673064196"/>
    <n v="843.35692033822897"/>
    <n v="1.4436790655060563"/>
    <n v="3171"/>
    <n v="3094"/>
    <n v="0.97571743929359822"/>
  </r>
  <r>
    <s v="FEDERACIJA BOSNE I HERCEGOVINE"/>
    <n v="9"/>
    <s v="KANTONALNI SUD U SARAJEVU"/>
    <n v="2022"/>
    <x v="6"/>
    <s v="PREKRŠAJNO"/>
    <s v="OFENSESS"/>
    <n v="479"/>
    <n v="481"/>
    <n v="1.0041753653444701"/>
    <n v="2"/>
    <n v="1.5176715176715201"/>
    <n v="15.0665280665281"/>
    <n v="17"/>
    <n v="0.8862663568545941"/>
    <n v="50"/>
    <n v="50"/>
    <n v="1"/>
  </r>
  <r>
    <s v="FEDERACIJA BOSNE I HERCEGOVINE"/>
    <n v="9"/>
    <s v="KANTONALNI SUD U SARAJEVU"/>
    <n v="2022"/>
    <x v="3"/>
    <s v="PRIVREDNO"/>
    <s v="COMMERCIAL"/>
    <n v="745"/>
    <n v="1071"/>
    <n v="1.43758389261745"/>
    <n v="1013"/>
    <n v="345.23342670401502"/>
    <n v="823.90102707749804"/>
    <n v="422.685093780849"/>
    <n v="1.949207670674729"/>
    <n v="884"/>
    <n v="876"/>
    <n v="0.99095022624434392"/>
  </r>
  <r>
    <s v="FEDERACIJA BOSNE I HERCEGOVINE"/>
    <n v="9"/>
    <s v="KANTONALNI SUD U SARAJEVU"/>
    <n v="2022"/>
    <x v="4"/>
    <s v="UPRAVNO"/>
    <s v="ADMINISTRATIVE"/>
    <n v="1360"/>
    <n v="1268"/>
    <n v="0.93235294117647105"/>
    <n v="2756"/>
    <n v="793.328075709779"/>
    <n v="700.25867507886403"/>
    <n v="598.04172714078402"/>
    <n v="1.1709194246809091"/>
    <n v="910"/>
    <n v="763"/>
    <n v="0.83846153846153848"/>
  </r>
  <r>
    <s v="FEDERACIJA BOSNE I HERCEGOVINE"/>
    <n v="9"/>
    <s v="KANTONALNI SUD U SARAJEVU"/>
    <n v="2022"/>
    <x v="5"/>
    <s v="VANPARNIČNO"/>
    <s v="NON - LITIGATION"/>
    <n v="291"/>
    <n v="282"/>
    <n v="0.96907216494845405"/>
    <n v="310"/>
    <n v="401.24113475177302"/>
    <n v="405.904255319149"/>
    <n v="638.16451612903199"/>
    <n v="0.63604955314857758"/>
    <n v="69"/>
    <n v="68"/>
    <n v="0.98550724637681164"/>
  </r>
  <r>
    <s v="FEDERACIJA BOSNE I HERCEGOVINE"/>
    <n v="9"/>
    <s v="KANTONALNI SUD U SARAJEVU"/>
    <n v="2022"/>
    <x v="7"/>
    <s v="ZEMLJIŠNO-KNJIŽNO"/>
    <s v="LAND REGISTRY"/>
    <n v="371"/>
    <n v="368"/>
    <n v="0.99191374663072795"/>
    <n v="1268"/>
    <n v="1257.6630434782601"/>
    <n v="1121.8070652173899"/>
    <n v="768.04574132492098"/>
    <n v="1.4605992909773984"/>
    <n v="157"/>
    <n v="157"/>
    <n v="1"/>
  </r>
  <r>
    <s v="FEDERACIJA BOSNE I HERCEGOVINE"/>
    <n v="8"/>
    <s v="KANTONALNI SUD U ŠIROKOM BRIJEGU"/>
    <n v="2022"/>
    <x v="0"/>
    <s v="IZVRŠENJA"/>
    <s v="ENFORCEMENT"/>
    <n v="114"/>
    <n v="119"/>
    <n v="1.04385964912281"/>
    <n v="121"/>
    <n v="371.134453781513"/>
    <n v="323.94957983193302"/>
    <n v="296.39669421487599"/>
    <n v="1.0929594902873048"/>
    <n v="94"/>
    <n v="94"/>
    <n v="1"/>
  </r>
  <r>
    <s v="FEDERACIJA BOSNE I HERCEGOVINE"/>
    <n v="8"/>
    <s v="KANTONALNI SUD U ŠIROKOM BRIJEGU"/>
    <n v="2022"/>
    <x v="1"/>
    <s v="KRIVIČNI"/>
    <s v="CRIMINAL"/>
    <n v="122"/>
    <n v="134"/>
    <n v="1.0983606557376999"/>
    <n v="29"/>
    <n v="78.992537313432805"/>
    <n v="136.84328358209001"/>
    <n v="271.51724137931001"/>
    <n v="0.50399482142248098"/>
    <n v="62"/>
    <n v="60"/>
    <n v="0.967741935483871"/>
  </r>
  <r>
    <s v="FEDERACIJA BOSNE I HERCEGOVINE"/>
    <n v="8"/>
    <s v="KANTONALNI SUD U ŠIROKOM BRIJEGU"/>
    <n v="2022"/>
    <x v="2"/>
    <s v="PARNIČNO"/>
    <s v="CIVIL CASES"/>
    <n v="229"/>
    <n v="241"/>
    <n v="1.0524017467248901"/>
    <n v="218"/>
    <n v="330.16597510373401"/>
    <n v="333.38174273858903"/>
    <n v="281.48623853211001"/>
    <n v="1.184362491314328"/>
    <n v="206"/>
    <n v="189"/>
    <n v="0.91747572815533984"/>
  </r>
  <r>
    <s v="FEDERACIJA BOSNE I HERCEGOVINE"/>
    <n v="8"/>
    <s v="KANTONALNI SUD U ŠIROKOM BRIJEGU"/>
    <n v="2022"/>
    <x v="6"/>
    <s v="PREKRŠAJNO"/>
    <s v="OFENSESS"/>
    <n v="36"/>
    <n v="99"/>
    <n v="2.75"/>
    <n v="19"/>
    <n v="70.050505050505095"/>
    <n v="406.808080808081"/>
    <n v="139.52631578947401"/>
    <n v="2.9156369427964997"/>
    <n v="70"/>
    <n v="69"/>
    <n v="0.98571428571428577"/>
  </r>
  <r>
    <s v="FEDERACIJA BOSNE I HERCEGOVINE"/>
    <n v="8"/>
    <s v="KANTONALNI SUD U ŠIROKOM BRIJEGU"/>
    <n v="2022"/>
    <x v="3"/>
    <s v="PRIVREDNO"/>
    <s v="COMMERCIAL"/>
    <n v="45"/>
    <n v="51"/>
    <n v="1.13333333333333"/>
    <n v="37"/>
    <n v="264.803921568627"/>
    <n v="359.43137254902001"/>
    <n v="266.21621621621603"/>
    <n v="1.3501483029760153"/>
    <n v="43"/>
    <n v="43"/>
    <n v="1"/>
  </r>
  <r>
    <s v="FEDERACIJA BOSNE I HERCEGOVINE"/>
    <n v="8"/>
    <s v="KANTONALNI SUD U ŠIROKOM BRIJEGU"/>
    <n v="2022"/>
    <x v="4"/>
    <s v="UPRAVNO"/>
    <s v="ADMINISTRATIVE"/>
    <n v="661"/>
    <n v="457"/>
    <n v="0.69137670196671697"/>
    <n v="1079"/>
    <n v="861.78336980306301"/>
    <n v="950.38074398249501"/>
    <n v="492.33920296570898"/>
    <n v="1.9303373329965932"/>
    <n v="271"/>
    <n v="265"/>
    <n v="0.97785977859778594"/>
  </r>
  <r>
    <s v="FEDERACIJA BOSNE I HERCEGOVINE"/>
    <n v="8"/>
    <s v="KANTONALNI SUD U ŠIROKOM BRIJEGU"/>
    <n v="2022"/>
    <x v="5"/>
    <s v="VANPARNIČNO"/>
    <s v="NON - LITIGATION"/>
    <n v="43"/>
    <n v="44"/>
    <n v="1.02325581395349"/>
    <n v="18"/>
    <n v="149.31818181818201"/>
    <n v="128.727272727273"/>
    <n v="298.66666666666703"/>
    <n v="0.43100649350649389"/>
    <n v="16"/>
    <n v="15"/>
    <n v="0.9375"/>
  </r>
  <r>
    <s v="FEDERACIJA BOSNE I HERCEGOVINE"/>
    <n v="8"/>
    <s v="KANTONALNI SUD U ŠIROKOM BRIJEGU"/>
    <n v="2022"/>
    <x v="7"/>
    <s v="ZEMLJIŠNO-KNJIŽNO"/>
    <s v="LAND REGISTRY"/>
    <n v="35"/>
    <n v="52"/>
    <n v="1.48571428571429"/>
    <n v="32"/>
    <n v="224.61538461538501"/>
    <n v="403.25"/>
    <n v="260.1875"/>
    <n v="1.5498438625990871"/>
    <n v="44"/>
    <n v="44"/>
    <n v="1"/>
  </r>
  <r>
    <s v="FEDERACIJA BOSNE I HERCEGOVINE"/>
    <n v="3"/>
    <s v="KANTONALNI SUD U TUZLI"/>
    <n v="2022"/>
    <x v="0"/>
    <s v="IZVRŠENJA"/>
    <s v="ENFORCEMENT"/>
    <n v="445"/>
    <n v="569"/>
    <n v="1.2786516853932599"/>
    <n v="447"/>
    <n v="286.739894551845"/>
    <n v="502.93145869947301"/>
    <n v="395.81431767337801"/>
    <n v="1.2706247253907752"/>
    <n v="433"/>
    <n v="433"/>
    <n v="1"/>
  </r>
  <r>
    <s v="FEDERACIJA BOSNE I HERCEGOVINE"/>
    <n v="3"/>
    <s v="KANTONALNI SUD U TUZLI"/>
    <n v="2022"/>
    <x v="1"/>
    <s v="KRIVIČNI"/>
    <s v="CRIMINAL"/>
    <n v="1506"/>
    <n v="1568"/>
    <n v="1.04116865869854"/>
    <n v="365"/>
    <n v="84.964923469387799"/>
    <n v="96.639030612244895"/>
    <n v="334.49041095890402"/>
    <n v="0.288914203355498"/>
    <n v="517"/>
    <n v="506"/>
    <n v="0.97872340425531912"/>
  </r>
  <r>
    <s v="FEDERACIJA BOSNE I HERCEGOVINE"/>
    <n v="3"/>
    <s v="KANTONALNI SUD U TUZLI"/>
    <n v="2022"/>
    <x v="2"/>
    <s v="PARNIČNO"/>
    <s v="CIVIL CASES"/>
    <n v="2716"/>
    <n v="2578"/>
    <n v="0.94918998527245901"/>
    <n v="3187"/>
    <n v="451.223816912335"/>
    <n v="643.20325833979803"/>
    <n v="365.31346093504902"/>
    <n v="1.7606886335189178"/>
    <n v="1566"/>
    <n v="1553"/>
    <n v="0.99169859514687098"/>
  </r>
  <r>
    <s v="FEDERACIJA BOSNE I HERCEGOVINE"/>
    <n v="3"/>
    <s v="KANTONALNI SUD U TUZLI"/>
    <n v="2022"/>
    <x v="6"/>
    <s v="PREKRŠAJNO"/>
    <s v="OFENSESS"/>
    <n v="346"/>
    <n v="385"/>
    <n v="1.1127167630057799"/>
    <n v="37"/>
    <n v="35.077922077922103"/>
    <n v="44.841558441558398"/>
    <n v="21.054054054054099"/>
    <n v="2.1298301185335777"/>
    <n v="166"/>
    <n v="166"/>
    <n v="1"/>
  </r>
  <r>
    <s v="FEDERACIJA BOSNE I HERCEGOVINE"/>
    <n v="3"/>
    <s v="KANTONALNI SUD U TUZLI"/>
    <n v="2022"/>
    <x v="3"/>
    <s v="PRIVREDNO"/>
    <s v="COMMERCIAL"/>
    <n v="215"/>
    <n v="245"/>
    <n v="1.13953488372093"/>
    <n v="448"/>
    <n v="667.42857142857099"/>
    <n v="873.69387755102002"/>
    <n v="489.35044642857099"/>
    <n v="1.7854155113733006"/>
    <n v="179"/>
    <n v="179"/>
    <n v="1"/>
  </r>
  <r>
    <s v="FEDERACIJA BOSNE I HERCEGOVINE"/>
    <n v="3"/>
    <s v="KANTONALNI SUD U TUZLI"/>
    <n v="2022"/>
    <x v="4"/>
    <s v="UPRAVNO"/>
    <s v="ADMINISTRATIVE"/>
    <n v="418"/>
    <n v="473"/>
    <n v="1.1315789473684199"/>
    <n v="162"/>
    <n v="125.010570824524"/>
    <n v="168.786469344609"/>
    <n v="81.197530864197503"/>
    <n v="2.0787143100065886"/>
    <n v="364"/>
    <n v="364"/>
    <n v="1"/>
  </r>
  <r>
    <s v="FEDERACIJA BOSNE I HERCEGOVINE"/>
    <n v="3"/>
    <s v="KANTONALNI SUD U TUZLI"/>
    <n v="2022"/>
    <x v="5"/>
    <s v="VANPARNIČNO"/>
    <s v="NON - LITIGATION"/>
    <n v="363"/>
    <n v="398"/>
    <n v="1.09641873278237"/>
    <n v="153"/>
    <n v="140.314070351759"/>
    <n v="223.73366834170901"/>
    <n v="444.54248366013098"/>
    <n v="0.50328973397458587"/>
    <n v="170"/>
    <n v="169"/>
    <n v="0.99411764705882355"/>
  </r>
  <r>
    <s v="FEDERACIJA BOSNE I HERCEGOVINE"/>
    <n v="3"/>
    <s v="KANTONALNI SUD U TUZLI"/>
    <n v="2022"/>
    <x v="7"/>
    <s v="ZEMLJIŠNO-KNJIŽNO"/>
    <s v="LAND REGISTRY"/>
    <n v="129"/>
    <n v="255"/>
    <n v="1.97674418604651"/>
    <n v="277"/>
    <n v="396.49019607843098"/>
    <n v="1020.28235294118"/>
    <n v="505.20938628158802"/>
    <n v="2.0195237472735834"/>
    <n v="177"/>
    <n v="177"/>
    <n v="1"/>
  </r>
  <r>
    <s v="FEDERACIJA BOSNE I HERCEGOVINE"/>
    <n v="4"/>
    <s v="KANTONALNI SUD U ZENICI"/>
    <n v="2022"/>
    <x v="0"/>
    <s v="IZVRŠENJA"/>
    <s v="ENFORCEMENT"/>
    <n v="288"/>
    <n v="287"/>
    <n v="0.99652777777777801"/>
    <n v="20"/>
    <n v="25.4355400696864"/>
    <n v="22.947735191637602"/>
    <n v="11.1"/>
    <n v="2.0673635307781622"/>
    <n v="91"/>
    <n v="91"/>
    <n v="1"/>
  </r>
  <r>
    <s v="FEDERACIJA BOSNE I HERCEGOVINE"/>
    <n v="4"/>
    <s v="KANTONALNI SUD U ZENICI"/>
    <n v="2022"/>
    <x v="1"/>
    <s v="KRIVIČNI"/>
    <s v="CRIMINAL"/>
    <n v="880"/>
    <n v="913"/>
    <n v="1.0375000000000001"/>
    <n v="118"/>
    <n v="47.174151150054797"/>
    <n v="53.828039430449103"/>
    <n v="215.389830508475"/>
    <n v="0.24990984626978996"/>
    <n v="303"/>
    <n v="303"/>
    <n v="1"/>
  </r>
  <r>
    <s v="FEDERACIJA BOSNE I HERCEGOVINE"/>
    <n v="4"/>
    <s v="KANTONALNI SUD U ZENICI"/>
    <n v="2022"/>
    <x v="2"/>
    <s v="PARNIČNO"/>
    <s v="CIVIL CASES"/>
    <n v="1074"/>
    <n v="1081"/>
    <n v="1.00651769087523"/>
    <n v="101"/>
    <n v="34.102682701202603"/>
    <n v="39.589269195189601"/>
    <n v="23.5445544554455"/>
    <n v="1.6814618119067104"/>
    <n v="501"/>
    <n v="501"/>
    <n v="1"/>
  </r>
  <r>
    <s v="FEDERACIJA BOSNE I HERCEGOVINE"/>
    <n v="4"/>
    <s v="KANTONALNI SUD U ZENICI"/>
    <n v="2022"/>
    <x v="6"/>
    <s v="PREKRŠAJNO"/>
    <s v="OFENSESS"/>
    <n v="309"/>
    <n v="307"/>
    <n v="0.99352750809061496"/>
    <n v="2"/>
    <n v="2.3778501628664501"/>
    <n v="2.25732899022801"/>
    <n v="2.5"/>
    <n v="0.90293159609120399"/>
    <n v="2"/>
    <n v="2"/>
    <n v="1"/>
  </r>
  <r>
    <s v="FEDERACIJA BOSNE I HERCEGOVINE"/>
    <n v="4"/>
    <s v="KANTONALNI SUD U ZENICI"/>
    <n v="2022"/>
    <x v="3"/>
    <s v="PRIVREDNO"/>
    <s v="COMMERCIAL"/>
    <n v="116"/>
    <n v="113"/>
    <n v="0.97413793103448298"/>
    <n v="10"/>
    <n v="32.300884955752203"/>
    <n v="13.681415929203499"/>
    <n v="14.1"/>
    <n v="0.97031318646833331"/>
    <n v="27"/>
    <n v="27"/>
    <n v="1"/>
  </r>
  <r>
    <s v="FEDERACIJA BOSNE I HERCEGOVINE"/>
    <n v="4"/>
    <s v="KANTONALNI SUD U ZENICI"/>
    <n v="2022"/>
    <x v="4"/>
    <s v="UPRAVNO"/>
    <s v="ADMINISTRATIVE"/>
    <n v="468"/>
    <n v="514"/>
    <n v="1.0982905982905999"/>
    <n v="64"/>
    <n v="45.447470817120603"/>
    <n v="78.840466926069993"/>
    <n v="29.34375"/>
    <n v="2.6867890752228325"/>
    <n v="238"/>
    <n v="238"/>
    <n v="1"/>
  </r>
  <r>
    <s v="FEDERACIJA BOSNE I HERCEGOVINE"/>
    <n v="4"/>
    <s v="KANTONALNI SUD U ZENICI"/>
    <n v="2022"/>
    <x v="5"/>
    <s v="VANPARNIČNO"/>
    <s v="NON - LITIGATION"/>
    <n v="217"/>
    <n v="202"/>
    <n v="0.93087557603686599"/>
    <n v="18"/>
    <n v="32.524752475247503"/>
    <n v="16.1881188118812"/>
    <n v="15.6111111111111"/>
    <n v="1.0369613473802912"/>
    <n v="29"/>
    <n v="29"/>
    <n v="1"/>
  </r>
  <r>
    <s v="FEDERACIJA BOSNE I HERCEGOVINE"/>
    <n v="4"/>
    <s v="KANTONALNI SUD U ZENICI"/>
    <n v="2022"/>
    <x v="7"/>
    <s v="ZEMLJIŠNO-KNJIŽNO"/>
    <s v="LAND REGISTRY"/>
    <n v="185"/>
    <n v="179"/>
    <n v="0.96756756756756801"/>
    <n v="9"/>
    <n v="18.3519553072626"/>
    <n v="28.6927374301676"/>
    <n v="11.8888888888889"/>
    <n v="2.4134078212290482"/>
    <n v="66"/>
    <n v="66"/>
    <n v="1"/>
  </r>
  <r>
    <s v="FEDERACIJA BOSNE I HERCEGOVINE"/>
    <n v="126"/>
    <s v="OPĆINSKI SUD U LUKAVCU"/>
    <n v="2022"/>
    <x v="0"/>
    <s v="IZVRŠENJA"/>
    <s v="ENFORCEMENT"/>
    <n v="1023"/>
    <n v="2184"/>
    <n v="2.13489736070381"/>
    <n v="2494"/>
    <n v="416.808608058608"/>
    <n v="1408.3923992673999"/>
    <n v="934.57698476343205"/>
    <n v="1.506983825012451"/>
    <n v="1760"/>
    <n v="1455"/>
    <n v="0.82670454545454541"/>
  </r>
  <r>
    <s v="FEDERACIJA BOSNE I HERCEGOVINE"/>
    <n v="126"/>
    <s v="OPĆINSKI SUD U LUKAVCU"/>
    <n v="2022"/>
    <x v="1"/>
    <s v="KRIVIČNI"/>
    <s v="CRIMINAL"/>
    <n v="783"/>
    <n v="783"/>
    <n v="1"/>
    <n v="168"/>
    <n v="78.314176245210703"/>
    <n v="84.541507024265599"/>
    <n v="502.88690476190499"/>
    <n v="0.16811236527284859"/>
    <n v="66"/>
    <n v="66"/>
    <n v="1"/>
  </r>
  <r>
    <s v="FEDERACIJA BOSNE I HERCEGOVINE"/>
    <n v="126"/>
    <s v="OPĆINSKI SUD U LUKAVCU"/>
    <n v="2022"/>
    <x v="2"/>
    <s v="PARNIČNO"/>
    <s v="CIVIL CASES"/>
    <n v="473"/>
    <n v="569"/>
    <n v="1.2029598308668099"/>
    <n v="352"/>
    <n v="225.79964850615099"/>
    <n v="381.06151142354997"/>
    <n v="263.52556818181802"/>
    <n v="1.4460134325965619"/>
    <n v="299"/>
    <n v="254"/>
    <n v="0.84949832775919731"/>
  </r>
  <r>
    <s v="FEDERACIJA BOSNE I HERCEGOVINE"/>
    <n v="126"/>
    <s v="OPĆINSKI SUD U LUKAVCU"/>
    <n v="2022"/>
    <x v="6"/>
    <s v="PREKRŠAJNO"/>
    <s v="OFENSESS"/>
    <n v="594"/>
    <n v="552"/>
    <n v="0.92929292929292895"/>
    <n v="584"/>
    <n v="386.15942028985501"/>
    <n v="300.81521739130397"/>
    <n v="212.368150684932"/>
    <n v="1.4164799025706611"/>
    <n v="371"/>
    <n v="371"/>
    <n v="1"/>
  </r>
  <r>
    <s v="FEDERACIJA BOSNE I HERCEGOVINE"/>
    <n v="126"/>
    <s v="OPĆINSKI SUD U LUKAVCU"/>
    <n v="2022"/>
    <x v="5"/>
    <s v="VANPARNIČNO"/>
    <s v="NON - LITIGATION"/>
    <n v="686"/>
    <n v="648"/>
    <n v="0.944606413994169"/>
    <n v="1278"/>
    <n v="719.86111111111097"/>
    <n v="350.37037037036998"/>
    <n v="1169.4381846635399"/>
    <n v="0.29960572090535537"/>
    <n v="26"/>
    <n v="25"/>
    <n v="0.96153846153846156"/>
  </r>
  <r>
    <s v="FEDERACIJA BOSNE I HERCEGOVINE"/>
    <n v="127"/>
    <s v="OPĆINSKI SUD U BANOVIĆIMA"/>
    <n v="2022"/>
    <x v="0"/>
    <s v="IZVRŠENJA"/>
    <s v="ENFORCEMENT"/>
    <n v="815"/>
    <n v="681"/>
    <n v="0.83558282208588996"/>
    <n v="410"/>
    <n v="219.75036710719499"/>
    <n v="185.17914831130699"/>
    <n v="145.58292682926799"/>
    <n v="1.2719839636723018"/>
    <n v="265"/>
    <n v="261"/>
    <n v="0.98490566037735849"/>
  </r>
  <r>
    <s v="FEDERACIJA BOSNE I HERCEGOVINE"/>
    <n v="127"/>
    <s v="OPĆINSKI SUD U BANOVIĆIMA"/>
    <n v="2022"/>
    <x v="1"/>
    <s v="KRIVIČNI"/>
    <s v="CRIMINAL"/>
    <n v="256"/>
    <n v="258"/>
    <n v="1.0078125"/>
    <n v="77"/>
    <n v="108.934108527132"/>
    <n v="95.596899224806194"/>
    <n v="375.63636363636402"/>
    <n v="0.25449319735548576"/>
    <n v="56"/>
    <n v="55"/>
    <n v="0.9821428571428571"/>
  </r>
  <r>
    <s v="FEDERACIJA BOSNE I HERCEGOVINE"/>
    <n v="127"/>
    <s v="OPĆINSKI SUD U BANOVIĆIMA"/>
    <n v="2022"/>
    <x v="2"/>
    <s v="PARNIČNO"/>
    <s v="CIVIL CASES"/>
    <n v="347"/>
    <n v="314"/>
    <n v="0.90489913544668599"/>
    <n v="288"/>
    <n v="334.777070063694"/>
    <n v="264.15923566879002"/>
    <n v="228.940972222222"/>
    <n v="1.1538311954593403"/>
    <n v="254"/>
    <n v="211"/>
    <n v="0.8307086614173228"/>
  </r>
  <r>
    <s v="FEDERACIJA BOSNE I HERCEGOVINE"/>
    <n v="127"/>
    <s v="OPĆINSKI SUD U BANOVIĆIMA"/>
    <n v="2022"/>
    <x v="6"/>
    <s v="PREKRŠAJNO"/>
    <s v="OFENSESS"/>
    <n v="259"/>
    <n v="320"/>
    <n v="1.2355212355212399"/>
    <n v="157"/>
    <n v="179.078125"/>
    <n v="235.25624999999999"/>
    <n v="129.089171974522"/>
    <n v="1.8224320940445098"/>
    <n v="218"/>
    <n v="218"/>
    <n v="1"/>
  </r>
  <r>
    <s v="FEDERACIJA BOSNE I HERCEGOVINE"/>
    <n v="127"/>
    <s v="OPĆINSKI SUD U BANOVIĆIMA"/>
    <n v="2022"/>
    <x v="5"/>
    <s v="VANPARNIČNO"/>
    <s v="NON - LITIGATION"/>
    <n v="321"/>
    <n v="329"/>
    <n v="1.0249221183800601"/>
    <n v="269"/>
    <n v="298.434650455927"/>
    <n v="180.261398176292"/>
    <n v="715.78438661710004"/>
    <n v="0.25183756665639678"/>
    <n v="25"/>
    <n v="21"/>
    <n v="0.84"/>
  </r>
  <r>
    <s v="FEDERACIJA BOSNE I HERCEGOVINE"/>
    <n v="128"/>
    <s v="OPĆINSKI SUD U JAJCU"/>
    <n v="2022"/>
    <x v="0"/>
    <s v="IZVRŠENJA"/>
    <s v="ENFORCEMENT"/>
    <n v="237"/>
    <n v="283"/>
    <n v="1.1940928270042199"/>
    <n v="76"/>
    <n v="98.021201413427605"/>
    <n v="164.28975265017701"/>
    <n v="218.43421052631601"/>
    <n v="0.75212464317893135"/>
    <n v="122"/>
    <n v="112"/>
    <n v="0.91803278688524592"/>
  </r>
  <r>
    <s v="FEDERACIJA BOSNE I HERCEGOVINE"/>
    <n v="128"/>
    <s v="OPĆINSKI SUD U JAJCU"/>
    <n v="2022"/>
    <x v="1"/>
    <s v="KRIVIČNI"/>
    <s v="CRIMINAL"/>
    <n v="184"/>
    <n v="171"/>
    <n v="0.92934782608695699"/>
    <n v="64"/>
    <n v="136.608187134503"/>
    <n v="116.415204678363"/>
    <n v="530.703125"/>
    <n v="0.21936031501296133"/>
    <n v="30"/>
    <n v="30"/>
    <n v="1"/>
  </r>
  <r>
    <s v="FEDERACIJA BOSNE I HERCEGOVINE"/>
    <n v="128"/>
    <s v="OPĆINSKI SUD U JAJCU"/>
    <n v="2022"/>
    <x v="2"/>
    <s v="PARNIČNO"/>
    <s v="CIVIL CASES"/>
    <n v="131"/>
    <n v="134"/>
    <n v="1.0229007633587801"/>
    <n v="57"/>
    <n v="155.261194029851"/>
    <n v="189.61194029850699"/>
    <n v="186.052631578947"/>
    <n v="1.019130655069771"/>
    <n v="60"/>
    <n v="51"/>
    <n v="0.85"/>
  </r>
  <r>
    <s v="FEDERACIJA BOSNE I HERCEGOVINE"/>
    <n v="128"/>
    <s v="OPĆINSKI SUD U JAJCU"/>
    <n v="2022"/>
    <x v="6"/>
    <s v="PREKRŠAJNO"/>
    <s v="OFENSESS"/>
    <n v="388"/>
    <n v="506"/>
    <n v="1.30412371134021"/>
    <n v="66"/>
    <n v="47.6086956521739"/>
    <n v="147.699604743083"/>
    <n v="42.2424242424242"/>
    <n v="3.4964755785665309"/>
    <n v="183"/>
    <n v="183"/>
    <n v="1"/>
  </r>
  <r>
    <s v="FEDERACIJA BOSNE I HERCEGOVINE"/>
    <n v="128"/>
    <s v="OPĆINSKI SUD U JAJCU"/>
    <n v="2022"/>
    <x v="5"/>
    <s v="VANPARNIČNO"/>
    <s v="NON - LITIGATION"/>
    <n v="634"/>
    <n v="598"/>
    <n v="0.94321766561514198"/>
    <n v="356"/>
    <n v="217.29096989966601"/>
    <n v="185.342809364548"/>
    <n v="300.86235955056202"/>
    <n v="0.61603854214737641"/>
    <n v="14"/>
    <n v="10"/>
    <n v="0.7142857142857143"/>
  </r>
  <r>
    <s v="REPUBLIKA SRPSKA"/>
    <n v="13"/>
    <s v="OKRUŽNI SUD U DOBOJU"/>
    <n v="2022"/>
    <x v="0"/>
    <s v="IZVRŠENJA"/>
    <s v="ENFORCEMENT"/>
    <n v="226"/>
    <n v="230"/>
    <n v="1.01769911504425"/>
    <n v="28"/>
    <n v="44.434782608695699"/>
    <n v="49.8565217391304"/>
    <n v="28.6071428571429"/>
    <n v="1.7427997611681012"/>
    <n v="103"/>
    <n v="103"/>
    <n v="1"/>
  </r>
  <r>
    <s v="REPUBLIKA SRPSKA"/>
    <n v="13"/>
    <s v="OKRUŽNI SUD U DOBOJU"/>
    <n v="2022"/>
    <x v="1"/>
    <s v="KRIVIČNI"/>
    <s v="CRIMINAL"/>
    <n v="550"/>
    <n v="523"/>
    <n v="0.95090909090909104"/>
    <n v="124"/>
    <n v="86.539196940726598"/>
    <n v="51.535372848948398"/>
    <n v="781.12096774193503"/>
    <n v="6.5976173956675224E-2"/>
    <n v="199"/>
    <n v="191"/>
    <n v="0.95979899497487442"/>
  </r>
  <r>
    <s v="REPUBLIKA SRPSKA"/>
    <n v="13"/>
    <s v="OKRUŽNI SUD U DOBOJU"/>
    <n v="2022"/>
    <x v="2"/>
    <s v="PARNIČNO"/>
    <s v="CIVIL CASES"/>
    <n v="452"/>
    <n v="463"/>
    <n v="1.02433628318584"/>
    <n v="97"/>
    <n v="76.468682505399599"/>
    <n v="86.220302375809894"/>
    <n v="68.804123711340196"/>
    <n v="1.2531269599121309"/>
    <n v="320"/>
    <n v="317"/>
    <n v="0.99062499999999998"/>
  </r>
  <r>
    <s v="REPUBLIKA SRPSKA"/>
    <n v="13"/>
    <s v="OKRUŽNI SUD U DOBOJU"/>
    <n v="2022"/>
    <x v="6"/>
    <s v="PREKRŠAJNO"/>
    <s v="OFENSESS"/>
    <n v="173"/>
    <n v="159"/>
    <n v="0.919075144508671"/>
    <n v="16"/>
    <n v="36.729559748427697"/>
    <n v="23.798742138364801"/>
    <n v="25.6875"/>
    <n v="0.92647171341566137"/>
    <n v="33"/>
    <n v="33"/>
    <n v="1"/>
  </r>
  <r>
    <s v="REPUBLIKA SRPSKA"/>
    <n v="13"/>
    <s v="OKRUŽNI SUD U DOBOJU"/>
    <n v="2022"/>
    <x v="3"/>
    <s v="PRIVREDNO"/>
    <s v="COMMERCIAL"/>
    <n v="0"/>
    <n v="1"/>
    <n v="0"/>
    <n v="0"/>
    <n v="0"/>
    <n v="283"/>
    <m/>
    <e v="#DIV/0!"/>
    <n v="1"/>
    <n v="1"/>
    <n v="1"/>
  </r>
  <r>
    <s v="REPUBLIKA SRPSKA"/>
    <n v="13"/>
    <s v="OKRUŽNI SUD U DOBOJU"/>
    <n v="2022"/>
    <x v="4"/>
    <s v="UPRAVNO"/>
    <s v="ADMINISTRATIVE"/>
    <n v="520"/>
    <n v="477"/>
    <n v="0.91730769230769205"/>
    <n v="168"/>
    <n v="128.55345911949701"/>
    <n v="128.060796645702"/>
    <n v="77.113095238095198"/>
    <n v="1.660688061480351"/>
    <n v="204"/>
    <n v="204"/>
    <n v="1"/>
  </r>
  <r>
    <s v="REPUBLIKA SRPSKA"/>
    <n v="13"/>
    <s v="OKRUŽNI SUD U DOBOJU"/>
    <n v="2022"/>
    <x v="5"/>
    <s v="VANPARNIČNO"/>
    <s v="NON - LITIGATION"/>
    <n v="350"/>
    <n v="330"/>
    <n v="0.94285714285714295"/>
    <n v="62"/>
    <n v="68.575757575757606"/>
    <n v="48.378787878787897"/>
    <n v="50.693548387096797"/>
    <n v="0.95433816369228386"/>
    <n v="147"/>
    <n v="147"/>
    <n v="1"/>
  </r>
  <r>
    <s v="REPUBLIKA SRPSKA"/>
    <n v="14"/>
    <s v="OKRUŽNI SUD U ISTOČNOM SARAJEVU"/>
    <n v="2022"/>
    <x v="0"/>
    <s v="IZVRŠENJA"/>
    <s v="ENFORCEMENT"/>
    <n v="111"/>
    <n v="111"/>
    <n v="1"/>
    <n v="12"/>
    <n v="39.459459459459502"/>
    <n v="36.153153153153198"/>
    <n v="28.6666666666667"/>
    <n v="1.261156505342552"/>
    <n v="16"/>
    <n v="16"/>
    <n v="1"/>
  </r>
  <r>
    <s v="REPUBLIKA SRPSKA"/>
    <n v="14"/>
    <s v="OKRUŽNI SUD U ISTOČNOM SARAJEVU"/>
    <n v="2022"/>
    <x v="1"/>
    <s v="KRIVIČNI"/>
    <s v="CRIMINAL"/>
    <n v="213"/>
    <n v="223"/>
    <n v="1.04694835680751"/>
    <n v="17"/>
    <n v="27.825112107623301"/>
    <n v="68.053811659192803"/>
    <n v="1883.0588235294099"/>
    <n v="3.6140034930847144E-2"/>
    <n v="5"/>
    <n v="5"/>
    <n v="1"/>
  </r>
  <r>
    <s v="REPUBLIKA SRPSKA"/>
    <n v="14"/>
    <s v="OKRUŽNI SUD U ISTOČNOM SARAJEVU"/>
    <n v="2022"/>
    <x v="2"/>
    <s v="PARNIČNO"/>
    <s v="CIVIL CASES"/>
    <n v="340"/>
    <n v="331"/>
    <n v="0.97352941176470598"/>
    <n v="56"/>
    <n v="61.752265861027198"/>
    <n v="64.785498489426004"/>
    <n v="50.839285714285701"/>
    <n v="1.2743196049904661"/>
    <n v="93"/>
    <n v="93"/>
    <n v="1"/>
  </r>
  <r>
    <s v="REPUBLIKA SRPSKA"/>
    <n v="14"/>
    <s v="OKRUŽNI SUD U ISTOČNOM SARAJEVU"/>
    <n v="2022"/>
    <x v="6"/>
    <s v="PREKRŠAJNO"/>
    <s v="OFENSESS"/>
    <n v="171"/>
    <n v="159"/>
    <n v="0.929824561403509"/>
    <n v="12"/>
    <n v="27.547169811320799"/>
    <n v="14.6163522012579"/>
    <n v="12.0833333333333"/>
    <n v="1.2096291476903123"/>
    <n v="0"/>
    <n v="0"/>
    <e v="#DIV/0!"/>
  </r>
  <r>
    <s v="REPUBLIKA SRPSKA"/>
    <n v="14"/>
    <s v="OKRUŽNI SUD U ISTOČNOM SARAJEVU"/>
    <n v="2022"/>
    <x v="3"/>
    <s v="PRIVREDNO"/>
    <s v="COMMERCIAL"/>
    <n v="1"/>
    <n v="1"/>
    <n v="1"/>
    <n v="0"/>
    <n v="0"/>
    <n v="17"/>
    <m/>
    <e v="#DIV/0!"/>
    <n v="0"/>
    <n v="0"/>
    <e v="#DIV/0!"/>
  </r>
  <r>
    <s v="REPUBLIKA SRPSKA"/>
    <n v="14"/>
    <s v="OKRUŽNI SUD U ISTOČNOM SARAJEVU"/>
    <n v="2022"/>
    <x v="4"/>
    <s v="UPRAVNO"/>
    <s v="ADMINISTRATIVE"/>
    <n v="321"/>
    <n v="319"/>
    <n v="0.99376947040498398"/>
    <n v="65"/>
    <n v="74.373040752351102"/>
    <n v="92.354231974921603"/>
    <n v="78.030769230769195"/>
    <n v="1.183561726807947"/>
    <n v="63"/>
    <n v="63"/>
    <n v="1"/>
  </r>
  <r>
    <s v="REPUBLIKA SRPSKA"/>
    <n v="14"/>
    <s v="OKRUŽNI SUD U ISTOČNOM SARAJEVU"/>
    <n v="2022"/>
    <x v="5"/>
    <s v="VANPARNIČNO"/>
    <s v="NON - LITIGATION"/>
    <n v="65"/>
    <n v="61"/>
    <n v="0.93846153846153801"/>
    <n v="12"/>
    <n v="71.8032786885246"/>
    <n v="30.508196721311499"/>
    <n v="535.75"/>
    <n v="5.6944837557277646E-2"/>
    <n v="2"/>
    <n v="2"/>
    <n v="1"/>
  </r>
  <r>
    <s v="REPUBLIKA SRPSKA"/>
    <n v="15"/>
    <s v="OKRUŽNI SUD U TREBINJU"/>
    <n v="2022"/>
    <x v="0"/>
    <s v="IZVRŠENJA"/>
    <s v="ENFORCEMENT"/>
    <n v="55"/>
    <n v="53"/>
    <n v="0.96363636363636396"/>
    <n v="9"/>
    <n v="61.981132075471699"/>
    <n v="25.924528301886799"/>
    <n v="18"/>
    <n v="1.4402515723270444"/>
    <n v="17"/>
    <n v="17"/>
    <n v="1"/>
  </r>
  <r>
    <s v="REPUBLIKA SRPSKA"/>
    <n v="15"/>
    <s v="OKRUŽNI SUD U TREBINJU"/>
    <n v="2022"/>
    <x v="1"/>
    <s v="KRIVIČNI"/>
    <s v="CRIMINAL"/>
    <n v="256"/>
    <n v="240"/>
    <n v="0.9375"/>
    <n v="29"/>
    <n v="44.1041666666667"/>
    <n v="26.620833333333302"/>
    <n v="134.31034482758599"/>
    <n v="0.19820389388104415"/>
    <n v="18"/>
    <n v="18"/>
    <n v="1"/>
  </r>
  <r>
    <s v="REPUBLIKA SRPSKA"/>
    <n v="15"/>
    <s v="OKRUŽNI SUD U TREBINJU"/>
    <n v="2022"/>
    <x v="2"/>
    <s v="PARNIČNO"/>
    <s v="CIVIL CASES"/>
    <n v="224"/>
    <n v="235"/>
    <n v="1.0491071428571399"/>
    <n v="39"/>
    <n v="60.574468085106403"/>
    <n v="62.540425531914899"/>
    <n v="32.794871794871803"/>
    <n v="1.9070184485884913"/>
    <n v="150"/>
    <n v="150"/>
    <n v="1"/>
  </r>
  <r>
    <s v="REPUBLIKA SRPSKA"/>
    <n v="15"/>
    <s v="OKRUŽNI SUD U TREBINJU"/>
    <n v="2022"/>
    <x v="6"/>
    <s v="PREKRŠAJNO"/>
    <s v="OFENSESS"/>
    <n v="45"/>
    <n v="43"/>
    <n v="0.95555555555555605"/>
    <n v="15"/>
    <n v="127.325581395349"/>
    <n v="63.441860465116299"/>
    <n v="26.533333333333299"/>
    <n v="2.3910248919013712"/>
    <n v="29"/>
    <n v="29"/>
    <n v="1"/>
  </r>
  <r>
    <s v="REPUBLIKA SRPSKA"/>
    <n v="15"/>
    <s v="OKRUŽNI SUD U TREBINJU"/>
    <n v="2022"/>
    <x v="3"/>
    <s v="PRIVREDNO"/>
    <s v="COMMERCIAL"/>
    <n v="1"/>
    <n v="1"/>
    <n v="1"/>
    <n v="0"/>
    <n v="0"/>
    <n v="15"/>
    <m/>
    <e v="#DIV/0!"/>
    <n v="0"/>
    <n v="0"/>
    <e v="#DIV/0!"/>
  </r>
  <r>
    <s v="REPUBLIKA SRPSKA"/>
    <n v="15"/>
    <s v="OKRUŽNI SUD U TREBINJU"/>
    <n v="2022"/>
    <x v="4"/>
    <s v="UPRAVNO"/>
    <s v="ADMINISTRATIVE"/>
    <n v="228"/>
    <n v="192"/>
    <n v="0.84210526315789502"/>
    <n v="109"/>
    <n v="207.213541666667"/>
    <n v="148.46875"/>
    <n v="87.412844036697194"/>
    <n v="1.6984775136439976"/>
    <n v="73"/>
    <n v="73"/>
    <n v="1"/>
  </r>
  <r>
    <s v="REPUBLIKA SRPSKA"/>
    <n v="15"/>
    <s v="OKRUŽNI SUD U TREBINJU"/>
    <n v="2022"/>
    <x v="5"/>
    <s v="VANPARNIČNO"/>
    <s v="NON - LITIGATION"/>
    <n v="56"/>
    <n v="62"/>
    <n v="1.1071428571428601"/>
    <n v="7"/>
    <n v="41.209677419354797"/>
    <n v="36.161290322580598"/>
    <n v="39.571428571428598"/>
    <n v="0.91382322114824555"/>
    <n v="24"/>
    <n v="24"/>
    <n v="1"/>
  </r>
  <r>
    <s v="REPUBLIKA SRPSKA"/>
    <n v="16"/>
    <s v="OKRUŽNI SUD U PRIJEDORU"/>
    <n v="2022"/>
    <x v="0"/>
    <s v="IZVRŠENJA"/>
    <s v="ENFORCEMENT"/>
    <n v="135"/>
    <n v="180"/>
    <n v="1.3333333333333299"/>
    <n v="39"/>
    <n v="79.0833333333333"/>
    <n v="218.683333333333"/>
    <n v="93.153846153846203"/>
    <n v="2.3475502339664143"/>
    <n v="128"/>
    <n v="125"/>
    <n v="0.9765625"/>
  </r>
  <r>
    <s v="REPUBLIKA SRPSKA"/>
    <n v="16"/>
    <s v="OKRUŽNI SUD U PRIJEDORU"/>
    <n v="2022"/>
    <x v="1"/>
    <s v="KRIVIČNI"/>
    <s v="CRIMINAL"/>
    <n v="228"/>
    <n v="202"/>
    <n v="0.88596491228070196"/>
    <n v="46"/>
    <n v="83.118811881188094"/>
    <n v="65.386138613861405"/>
    <n v="234.71739130434801"/>
    <n v="0.27857389795661963"/>
    <n v="58"/>
    <n v="54"/>
    <n v="0.93103448275862066"/>
  </r>
  <r>
    <s v="REPUBLIKA SRPSKA"/>
    <n v="16"/>
    <s v="OKRUŽNI SUD U PRIJEDORU"/>
    <n v="2022"/>
    <x v="2"/>
    <s v="PARNIČNO"/>
    <s v="CIVIL CASES"/>
    <n v="354"/>
    <n v="407"/>
    <n v="1.1497175141242899"/>
    <n v="218"/>
    <n v="195.503685503686"/>
    <n v="312.75184275184301"/>
    <n v="241.28899082568799"/>
    <n v="1.2961712081500694"/>
    <n v="404"/>
    <n v="308"/>
    <n v="0.76237623762376239"/>
  </r>
  <r>
    <s v="REPUBLIKA SRPSKA"/>
    <n v="16"/>
    <s v="OKRUŽNI SUD U PRIJEDORU"/>
    <n v="2022"/>
    <x v="6"/>
    <s v="PREKRŠAJNO"/>
    <s v="OFENSESS"/>
    <n v="147"/>
    <n v="154"/>
    <n v="1.0476190476190499"/>
    <n v="10"/>
    <n v="23.7012987012987"/>
    <n v="54.025974025974001"/>
    <n v="38"/>
    <n v="1.4217361585782633"/>
    <n v="72"/>
    <n v="72"/>
    <n v="1"/>
  </r>
  <r>
    <s v="REPUBLIKA SRPSKA"/>
    <n v="16"/>
    <s v="OKRUŽNI SUD U PRIJEDORU"/>
    <n v="2022"/>
    <x v="4"/>
    <s v="UPRAVNO"/>
    <s v="ADMINISTRATIVE"/>
    <n v="247"/>
    <n v="180"/>
    <n v="0.72874493927125505"/>
    <n v="148"/>
    <n v="300.11111111111097"/>
    <n v="182.46666666666701"/>
    <n v="152.972972972973"/>
    <n v="1.1928032979976464"/>
    <n v="81"/>
    <n v="81"/>
    <n v="1"/>
  </r>
  <r>
    <s v="REPUBLIKA SRPSKA"/>
    <n v="16"/>
    <s v="OKRUŽNI SUD U PRIJEDORU"/>
    <n v="2022"/>
    <x v="5"/>
    <s v="VANPARNIČNO"/>
    <s v="NON - LITIGATION"/>
    <n v="109"/>
    <n v="125"/>
    <n v="1.1467889908256901"/>
    <n v="37"/>
    <n v="108.04"/>
    <n v="170.864"/>
    <n v="136.486486486486"/>
    <n v="1.251874851485153"/>
    <n v="53"/>
    <n v="46"/>
    <n v="0.86792452830188682"/>
  </r>
  <r>
    <s v="REPUBLIKA SRPSKA"/>
    <n v="160"/>
    <s v="VIŠI PRIVREDNI SUD U BANJOJ LUCI"/>
    <n v="2022"/>
    <x v="0"/>
    <s v="IZVRŠENJA"/>
    <s v="ENFORCEMENT"/>
    <n v="239"/>
    <n v="289"/>
    <n v="1.2092050209205001"/>
    <n v="41"/>
    <n v="51.782006920415199"/>
    <n v="100.86505190311399"/>
    <n v="33.341463414634099"/>
    <n v="3.0252137000934014"/>
    <n v="200"/>
    <n v="200"/>
    <n v="1"/>
  </r>
  <r>
    <s v="REPUBLIKA SRPSKA"/>
    <n v="160"/>
    <s v="VIŠI PRIVREDNI SUD U BANJOJ LUCI"/>
    <n v="2022"/>
    <x v="3"/>
    <s v="PRIVREDNO"/>
    <s v="COMMERCIAL"/>
    <n v="717"/>
    <n v="980"/>
    <n v="1.3668061366806099"/>
    <n v="125"/>
    <n v="46.5561224489796"/>
    <n v="154.30408163265301"/>
    <n v="44.472000000000001"/>
    <n v="3.4696906285449947"/>
    <n v="809"/>
    <n v="808"/>
    <n v="0.99876390605686027"/>
  </r>
  <r>
    <s v="REPUBLIKA SRPSKA"/>
    <n v="160"/>
    <s v="VIŠI PRIVREDNI SUD U BANJOJ LUCI"/>
    <n v="2022"/>
    <x v="5"/>
    <s v="VANPARNIČNO"/>
    <s v="NON - LITIGATION"/>
    <n v="12"/>
    <n v="14"/>
    <n v="1.1666666666666701"/>
    <n v="0"/>
    <n v="0"/>
    <n v="65.285714285714306"/>
    <m/>
    <e v="#DIV/0!"/>
    <n v="2"/>
    <n v="2"/>
    <n v="1"/>
  </r>
  <r>
    <s v="FEDERACIJA BOSNE I HERCEGOVINE"/>
    <n v="17"/>
    <s v="OPĆINSKI SUD U BIHAĆU"/>
    <n v="2022"/>
    <x v="0"/>
    <s v="IZVRŠENJA"/>
    <s v="ENFORCEMENT"/>
    <n v="1614"/>
    <n v="2169"/>
    <n v="1.3438661710037201"/>
    <n v="2039"/>
    <n v="343.12355924389101"/>
    <n v="334.87275242047002"/>
    <n v="870.21677292790605"/>
    <n v="0.38481532744280128"/>
    <n v="1507"/>
    <n v="1192"/>
    <n v="0.79097544790975449"/>
  </r>
  <r>
    <s v="FEDERACIJA BOSNE I HERCEGOVINE"/>
    <n v="17"/>
    <s v="OPĆINSKI SUD U BIHAĆU"/>
    <n v="2022"/>
    <x v="1"/>
    <s v="KRIVIČNI"/>
    <s v="CRIMINAL"/>
    <n v="1135"/>
    <n v="1270"/>
    <n v="1.11894273127753"/>
    <n v="396"/>
    <n v="113.811023622047"/>
    <n v="147.203937007874"/>
    <n v="376.12373737373701"/>
    <n v="0.39137103665862005"/>
    <n v="234"/>
    <n v="177"/>
    <n v="0.75641025641025639"/>
  </r>
  <r>
    <s v="FEDERACIJA BOSNE I HERCEGOVINE"/>
    <n v="17"/>
    <s v="OPĆINSKI SUD U BIHAĆU"/>
    <n v="2022"/>
    <x v="2"/>
    <s v="PARNIČNO"/>
    <s v="CIVIL CASES"/>
    <n v="1245"/>
    <n v="1527"/>
    <n v="1.2265060240963901"/>
    <n v="1619"/>
    <n v="386.99083169613601"/>
    <n v="491.48002619515398"/>
    <n v="420.53304508956103"/>
    <n v="1.168707267916326"/>
    <n v="1065"/>
    <n v="802"/>
    <n v="0.7530516431924883"/>
  </r>
  <r>
    <s v="FEDERACIJA BOSNE I HERCEGOVINE"/>
    <n v="17"/>
    <s v="OPĆINSKI SUD U BIHAĆU"/>
    <n v="2022"/>
    <x v="6"/>
    <s v="PREKRŠAJNO"/>
    <s v="OFENSESS"/>
    <n v="2109"/>
    <n v="2063"/>
    <n v="0.97818871503082006"/>
    <n v="2512"/>
    <n v="444.44013572467298"/>
    <n v="423.92438196800799"/>
    <n v="233.87221337579601"/>
    <n v="1.8126325305983568"/>
    <n v="1134"/>
    <n v="1134"/>
    <n v="1"/>
  </r>
  <r>
    <s v="FEDERACIJA BOSNE I HERCEGOVINE"/>
    <n v="17"/>
    <s v="OPĆINSKI SUD U BIHAĆU"/>
    <n v="2022"/>
    <x v="3"/>
    <s v="PRIVREDNO"/>
    <s v="COMMERCIAL"/>
    <n v="951"/>
    <n v="696"/>
    <n v="0.73186119873817002"/>
    <n v="1259"/>
    <n v="660.25143678160896"/>
    <n v="625.74568965517199"/>
    <n v="411.21683876092101"/>
    <n v="1.5216927680799004"/>
    <n v="381"/>
    <n v="335"/>
    <n v="0.87926509186351709"/>
  </r>
  <r>
    <s v="FEDERACIJA BOSNE I HERCEGOVINE"/>
    <n v="17"/>
    <s v="OPĆINSKI SUD U BIHAĆU"/>
    <n v="2022"/>
    <x v="5"/>
    <s v="VANPARNIČNO"/>
    <s v="NON - LITIGATION"/>
    <n v="1339"/>
    <n v="826"/>
    <n v="0.61687826736370399"/>
    <n v="2326"/>
    <n v="1027.8329297820801"/>
    <n v="391.04963680387402"/>
    <n v="714.17798796216698"/>
    <n v="0.5475520716056983"/>
    <n v="92"/>
    <n v="60"/>
    <n v="0.65217391304347827"/>
  </r>
  <r>
    <s v="REPUBLIKA SRPSKA"/>
    <n v="179"/>
    <s v="OKRUŽNI PRIVREDNI SUD U PRIJEDORU"/>
    <n v="2022"/>
    <x v="0"/>
    <s v="IZVRŠENJA"/>
    <s v="ENFORCEMENT"/>
    <n v="169"/>
    <n v="246"/>
    <n v="1.45562130177515"/>
    <n v="106"/>
    <n v="157.27642276422799"/>
    <n v="296.72764227642301"/>
    <n v="494.00943396226398"/>
    <n v="0.60065177277381554"/>
    <n v="181"/>
    <n v="147"/>
    <n v="0.81215469613259672"/>
  </r>
  <r>
    <s v="REPUBLIKA SRPSKA"/>
    <n v="179"/>
    <s v="OKRUŽNI PRIVREDNI SUD U PRIJEDORU"/>
    <n v="2022"/>
    <x v="3"/>
    <s v="PRIVREDNO"/>
    <s v="COMMERCIAL"/>
    <n v="213"/>
    <n v="252"/>
    <n v="1.1830985915493"/>
    <n v="132"/>
    <n v="191.19047619047601"/>
    <n v="219.115079365079"/>
    <n v="330.45454545454498"/>
    <n v="0.66307176699198689"/>
    <n v="144"/>
    <n v="140"/>
    <n v="0.97222222222222221"/>
  </r>
  <r>
    <s v="REPUBLIKA SRPSKA"/>
    <n v="179"/>
    <s v="OKRUŽNI PRIVREDNI SUD U PRIJEDORU"/>
    <n v="2022"/>
    <x v="5"/>
    <s v="VANPARNIČNO"/>
    <s v="NON - LITIGATION"/>
    <n v="8"/>
    <n v="9"/>
    <n v="1.125"/>
    <n v="3"/>
    <n v="121.666666666667"/>
    <n v="360.555555555556"/>
    <n v="19"/>
    <n v="18.976608187134527"/>
    <n v="4"/>
    <n v="4"/>
    <n v="1"/>
  </r>
  <r>
    <s v="FEDERACIJA BOSNE I HERCEGOVINE"/>
    <n v="18"/>
    <s v="OPĆINSKI SUD U BOSANSKOJ KRUPI"/>
    <n v="2022"/>
    <x v="0"/>
    <s v="IZVRŠENJA"/>
    <s v="ENFORCEMENT"/>
    <n v="504"/>
    <n v="627"/>
    <n v="1.24404761904762"/>
    <n v="405"/>
    <n v="235.76555023923399"/>
    <n v="323.13875598086099"/>
    <n v="372.69876543209898"/>
    <n v="0.86702395057901738"/>
    <n v="439"/>
    <n v="376"/>
    <n v="0.85649202733485197"/>
  </r>
  <r>
    <s v="FEDERACIJA BOSNE I HERCEGOVINE"/>
    <n v="18"/>
    <s v="OPĆINSKI SUD U BOSANSKOJ KRUPI"/>
    <n v="2022"/>
    <x v="1"/>
    <s v="KRIVIČNI"/>
    <s v="CRIMINAL"/>
    <n v="495"/>
    <n v="467"/>
    <n v="0.94343434343434296"/>
    <n v="102"/>
    <n v="79.721627408993598"/>
    <n v="53.9764453961456"/>
    <n v="574.137254901961"/>
    <n v="9.4013138731717655E-2"/>
    <n v="57"/>
    <n v="52"/>
    <n v="0.91228070175438591"/>
  </r>
  <r>
    <s v="FEDERACIJA BOSNE I HERCEGOVINE"/>
    <n v="18"/>
    <s v="OPĆINSKI SUD U BOSANSKOJ KRUPI"/>
    <n v="2022"/>
    <x v="2"/>
    <s v="PARNIČNO"/>
    <s v="CIVIL CASES"/>
    <n v="414"/>
    <n v="530"/>
    <n v="1.28019323671498"/>
    <n v="271"/>
    <n v="186.63207547169799"/>
    <n v="281.24716981132099"/>
    <n v="348.34317343173399"/>
    <n v="0.80738533510098476"/>
    <n v="385"/>
    <n v="316"/>
    <n v="0.82077922077922083"/>
  </r>
  <r>
    <s v="FEDERACIJA BOSNE I HERCEGOVINE"/>
    <n v="18"/>
    <s v="OPĆINSKI SUD U BOSANSKOJ KRUPI"/>
    <n v="2022"/>
    <x v="6"/>
    <s v="PREKRŠAJNO"/>
    <s v="OFENSESS"/>
    <n v="430"/>
    <n v="494"/>
    <n v="1.14883720930233"/>
    <n v="196"/>
    <n v="144.817813765182"/>
    <n v="199.90080971659901"/>
    <n v="158.16836734693899"/>
    <n v="1.26384822116878"/>
    <n v="260"/>
    <n v="247"/>
    <n v="0.95"/>
  </r>
  <r>
    <s v="FEDERACIJA BOSNE I HERCEGOVINE"/>
    <n v="18"/>
    <s v="OPĆINSKI SUD U BOSANSKOJ KRUPI"/>
    <n v="2022"/>
    <x v="5"/>
    <s v="VANPARNIČNO"/>
    <s v="NON - LITIGATION"/>
    <n v="778"/>
    <n v="692"/>
    <n v="0.88946015424164504"/>
    <n v="1067"/>
    <n v="562.79624277456605"/>
    <n v="467.33381502890199"/>
    <n v="488.68509840674801"/>
    <n v="0.95630870790319322"/>
    <n v="54"/>
    <n v="45"/>
    <n v="0.83333333333333337"/>
  </r>
  <r>
    <s v="FEDERACIJA BOSNE I HERCEGOVINE"/>
    <n v="20"/>
    <s v="OPĆINSKI SUD U CAZINU"/>
    <n v="2022"/>
    <x v="0"/>
    <s v="IZVRŠENJA"/>
    <s v="ENFORCEMENT"/>
    <n v="2476"/>
    <n v="1562"/>
    <n v="0.63085621970920802"/>
    <n v="2551"/>
    <n v="596.10435339308594"/>
    <n v="445.99615877080703"/>
    <n v="313.88004704037598"/>
    <n v="1.4209127435024127"/>
    <n v="1053"/>
    <n v="883"/>
    <n v="0.83855650522317193"/>
  </r>
  <r>
    <s v="FEDERACIJA BOSNE I HERCEGOVINE"/>
    <n v="20"/>
    <s v="OPĆINSKI SUD U CAZINU"/>
    <n v="2022"/>
    <x v="1"/>
    <s v="KRIVIČNI"/>
    <s v="CRIMINAL"/>
    <n v="626"/>
    <n v="693"/>
    <n v="1.1070287539936099"/>
    <n v="335"/>
    <n v="176.44300144300101"/>
    <n v="277.08658008658"/>
    <n v="504.54626865671599"/>
    <n v="0.54917972304955165"/>
    <n v="292"/>
    <n v="253"/>
    <n v="0.86643835616438358"/>
  </r>
  <r>
    <s v="FEDERACIJA BOSNE I HERCEGOVINE"/>
    <n v="20"/>
    <s v="OPĆINSKI SUD U CAZINU"/>
    <n v="2022"/>
    <x v="2"/>
    <s v="PARNIČNO"/>
    <s v="CIVIL CASES"/>
    <n v="1015"/>
    <n v="923"/>
    <n v="0.90935960591133003"/>
    <n v="1220"/>
    <n v="482.44853737811502"/>
    <n v="438.15276273022801"/>
    <n v="329.69098360655698"/>
    <n v="1.3289801193141089"/>
    <n v="738"/>
    <n v="549"/>
    <n v="0.74390243902439024"/>
  </r>
  <r>
    <s v="FEDERACIJA BOSNE I HERCEGOVINE"/>
    <n v="20"/>
    <s v="OPĆINSKI SUD U CAZINU"/>
    <n v="2022"/>
    <x v="6"/>
    <s v="PREKRŠAJNO"/>
    <s v="OFENSESS"/>
    <n v="1038"/>
    <n v="1360"/>
    <n v="1.3102119460501001"/>
    <n v="989"/>
    <n v="265.43014705882399"/>
    <n v="402.55147058823502"/>
    <n v="266.93023255814001"/>
    <n v="1.5080774730174311"/>
    <n v="669"/>
    <n v="667"/>
    <n v="0.99701046337817634"/>
  </r>
  <r>
    <s v="FEDERACIJA BOSNE I HERCEGOVINE"/>
    <n v="20"/>
    <s v="OPĆINSKI SUD U CAZINU"/>
    <n v="2022"/>
    <x v="5"/>
    <s v="VANPARNIČNO"/>
    <s v="NON - LITIGATION"/>
    <n v="1031"/>
    <n v="1469"/>
    <n v="1.4248302618816699"/>
    <n v="2022"/>
    <n v="502.40299523485402"/>
    <n v="844.87066031313805"/>
    <n v="922.77596439169099"/>
    <n v="0.91557506146152234"/>
    <n v="208"/>
    <n v="173"/>
    <n v="0.83173076923076927"/>
  </r>
  <r>
    <s v="FEDERACIJA BOSNE I HERCEGOVINE"/>
    <n v="22"/>
    <s v="OPĆINSKI SUD U SANSKOM MOSTU"/>
    <n v="2022"/>
    <x v="0"/>
    <s v="IZVRŠENJA"/>
    <s v="ENFORCEMENT"/>
    <n v="806"/>
    <n v="983"/>
    <n v="1.2196029776674899"/>
    <n v="605"/>
    <n v="224.64394710071201"/>
    <n v="307.98575788402798"/>
    <n v="440.06115702479298"/>
    <n v="0.69987035430776756"/>
    <n v="614"/>
    <n v="511"/>
    <n v="0.83224755700325737"/>
  </r>
  <r>
    <s v="FEDERACIJA BOSNE I HERCEGOVINE"/>
    <n v="22"/>
    <s v="OPĆINSKI SUD U SANSKOM MOSTU"/>
    <n v="2022"/>
    <x v="1"/>
    <s v="KRIVIČNI"/>
    <s v="CRIMINAL"/>
    <n v="747"/>
    <n v="687"/>
    <n v="0.91967871485943797"/>
    <n v="225"/>
    <n v="119.541484716157"/>
    <n v="82.797671033478906"/>
    <n v="370.16"/>
    <n v="0.22368076246347229"/>
    <n v="119"/>
    <n v="105"/>
    <n v="0.88235294117647056"/>
  </r>
  <r>
    <s v="FEDERACIJA BOSNE I HERCEGOVINE"/>
    <n v="22"/>
    <s v="OPĆINSKI SUD U SANSKOM MOSTU"/>
    <n v="2022"/>
    <x v="2"/>
    <s v="PARNIČNO"/>
    <s v="CIVIL CASES"/>
    <n v="657"/>
    <n v="645"/>
    <n v="0.98173515981735204"/>
    <n v="573"/>
    <n v="324.25581395348797"/>
    <n v="316.40465116279103"/>
    <n v="313.42059336823701"/>
    <n v="1.0095209372252323"/>
    <n v="367"/>
    <n v="312"/>
    <n v="0.85013623978201636"/>
  </r>
  <r>
    <s v="FEDERACIJA BOSNE I HERCEGOVINE"/>
    <n v="22"/>
    <s v="OPĆINSKI SUD U SANSKOM MOSTU"/>
    <n v="2022"/>
    <x v="6"/>
    <s v="PREKRŠAJNO"/>
    <s v="OFENSESS"/>
    <n v="587"/>
    <n v="695"/>
    <n v="1.1839863713798999"/>
    <n v="669"/>
    <n v="351.34532374100701"/>
    <n v="439.46330935251802"/>
    <n v="236.657698056801"/>
    <n v="1.8569575930170714"/>
    <n v="566"/>
    <n v="565"/>
    <n v="0.99823321554770317"/>
  </r>
  <r>
    <s v="FEDERACIJA BOSNE I HERCEGOVINE"/>
    <n v="22"/>
    <s v="OPĆINSKI SUD U SANSKOM MOSTU"/>
    <n v="2022"/>
    <x v="5"/>
    <s v="VANPARNIČNO"/>
    <s v="NON - LITIGATION"/>
    <n v="1022"/>
    <n v="630"/>
    <n v="0.61643835616438403"/>
    <n v="2937"/>
    <n v="1701.5952380952399"/>
    <n v="552.24920634920602"/>
    <n v="1059.7664283282299"/>
    <n v="0.52110464304891513"/>
    <n v="109"/>
    <n v="71"/>
    <n v="0.65137614678899081"/>
  </r>
  <r>
    <s v="FEDERACIJA BOSNE I HERCEGOVINE"/>
    <n v="23"/>
    <s v="OPĆINSKI SUD U VELIKOJ KLADUŠI"/>
    <n v="2022"/>
    <x v="0"/>
    <s v="IZVRŠENJA"/>
    <s v="ENFORCEMENT"/>
    <n v="998"/>
    <n v="973"/>
    <n v="0.97494989979959901"/>
    <n v="471"/>
    <n v="176.68550873586801"/>
    <n v="135.614594039054"/>
    <n v="299.75159235668798"/>
    <n v="0.4524232647867974"/>
    <n v="440"/>
    <n v="336"/>
    <n v="0.76363636363636367"/>
  </r>
  <r>
    <s v="FEDERACIJA BOSNE I HERCEGOVINE"/>
    <n v="23"/>
    <s v="OPĆINSKI SUD U VELIKOJ KLADUŠI"/>
    <n v="2022"/>
    <x v="1"/>
    <s v="KRIVIČNI"/>
    <s v="CRIMINAL"/>
    <n v="605"/>
    <n v="611"/>
    <n v="1.0099173553719001"/>
    <n v="162"/>
    <n v="96.775777414075307"/>
    <n v="107.23240589197999"/>
    <n v="544.28395061728395"/>
    <n v="0.19701555735818677"/>
    <n v="92"/>
    <n v="88"/>
    <n v="0.95652173913043481"/>
  </r>
  <r>
    <s v="FEDERACIJA BOSNE I HERCEGOVINE"/>
    <n v="23"/>
    <s v="OPĆINSKI SUD U VELIKOJ KLADUŠI"/>
    <n v="2022"/>
    <x v="2"/>
    <s v="PARNIČNO"/>
    <s v="CIVIL CASES"/>
    <n v="704"/>
    <n v="725"/>
    <n v="1.0298295454545501"/>
    <n v="295"/>
    <n v="148.51724137931001"/>
    <n v="154.736551724138"/>
    <n v="121.003389830508"/>
    <n v="1.2787786519111635"/>
    <n v="316"/>
    <n v="307"/>
    <n v="0.97151898734177211"/>
  </r>
  <r>
    <s v="FEDERACIJA BOSNE I HERCEGOVINE"/>
    <n v="23"/>
    <s v="OPĆINSKI SUD U VELIKOJ KLADUŠI"/>
    <n v="2022"/>
    <x v="6"/>
    <s v="PREKRŠAJNO"/>
    <s v="OFENSESS"/>
    <n v="493"/>
    <n v="623"/>
    <n v="1.2636916835699801"/>
    <n v="279"/>
    <n v="163.45906902086699"/>
    <n v="215.54735152488001"/>
    <n v="149.45519713261601"/>
    <n v="1.4422205159825823"/>
    <n v="409"/>
    <n v="409"/>
    <n v="1"/>
  </r>
  <r>
    <s v="FEDERACIJA BOSNE I HERCEGOVINE"/>
    <n v="23"/>
    <s v="OPĆINSKI SUD U VELIKOJ KLADUŠI"/>
    <n v="2022"/>
    <x v="5"/>
    <s v="VANPARNIČNO"/>
    <s v="NON - LITIGATION"/>
    <n v="720"/>
    <n v="848"/>
    <n v="1.17777777777778"/>
    <n v="580"/>
    <n v="249.64622641509399"/>
    <n v="516.75117924528297"/>
    <n v="390.68620689655199"/>
    <n v="1.3226757692577336"/>
    <n v="184"/>
    <n v="180"/>
    <n v="0.97826086956521741"/>
  </r>
  <r>
    <s v="FEDERACIJA BOSNE I HERCEGOVINE"/>
    <n v="25"/>
    <s v="OPĆINSKI SUD U ORAŠJU"/>
    <n v="2022"/>
    <x v="0"/>
    <s v="IZVRŠENJA"/>
    <s v="ENFORCEMENT"/>
    <n v="378"/>
    <n v="429"/>
    <n v="1.13492063492063"/>
    <n v="237"/>
    <n v="201.64335664335701"/>
    <n v="230.24941724941701"/>
    <n v="247.518987341772"/>
    <n v="0.93022931178807178"/>
    <n v="268"/>
    <n v="235"/>
    <n v="0.87686567164179108"/>
  </r>
  <r>
    <s v="FEDERACIJA BOSNE I HERCEGOVINE"/>
    <n v="25"/>
    <s v="OPĆINSKI SUD U ORAŠJU"/>
    <n v="2022"/>
    <x v="1"/>
    <s v="KRIVIČNI"/>
    <s v="CRIMINAL"/>
    <n v="561"/>
    <n v="567"/>
    <n v="1.0106951871657801"/>
    <n v="179"/>
    <n v="115.229276895944"/>
    <n v="134.777777777778"/>
    <n v="657.62011173184396"/>
    <n v="0.20494777360570746"/>
    <n v="120"/>
    <n v="106"/>
    <n v="0.8833333333333333"/>
  </r>
  <r>
    <s v="FEDERACIJA BOSNE I HERCEGOVINE"/>
    <n v="25"/>
    <s v="OPĆINSKI SUD U ORAŠJU"/>
    <n v="2022"/>
    <x v="2"/>
    <s v="PARNIČNO"/>
    <s v="CIVIL CASES"/>
    <n v="229"/>
    <n v="240"/>
    <n v="1.0480349344978199"/>
    <n v="111"/>
    <n v="168.8125"/>
    <n v="192.041666666667"/>
    <n v="138.05405405405401"/>
    <n v="1.3910614069433598"/>
    <n v="118"/>
    <n v="113"/>
    <n v="0.9576271186440678"/>
  </r>
  <r>
    <s v="FEDERACIJA BOSNE I HERCEGOVINE"/>
    <n v="25"/>
    <s v="OPĆINSKI SUD U ORAŠJU"/>
    <n v="2022"/>
    <x v="6"/>
    <s v="PREKRŠAJNO"/>
    <s v="OFENSESS"/>
    <n v="1221"/>
    <n v="1031"/>
    <n v="0.84438984438984399"/>
    <n v="902"/>
    <n v="319.330746847721"/>
    <n v="239.168768186227"/>
    <n v="168.97450110864699"/>
    <n v="1.4154133707573227"/>
    <n v="702"/>
    <n v="695"/>
    <n v="0.99002849002849003"/>
  </r>
  <r>
    <s v="FEDERACIJA BOSNE I HERCEGOVINE"/>
    <n v="25"/>
    <s v="OPĆINSKI SUD U ORAŠJU"/>
    <n v="2022"/>
    <x v="3"/>
    <s v="PRIVREDNO"/>
    <s v="COMMERCIAL"/>
    <n v="67"/>
    <n v="77"/>
    <n v="1.14925373134328"/>
    <n v="24"/>
    <n v="113.766233766234"/>
    <n v="125.71428571428601"/>
    <n v="167.666666666667"/>
    <n v="0.74978699233172419"/>
    <n v="29"/>
    <n v="29"/>
    <n v="1"/>
  </r>
  <r>
    <s v="FEDERACIJA BOSNE I HERCEGOVINE"/>
    <n v="25"/>
    <s v="OPĆINSKI SUD U ORAŠJU"/>
    <n v="2022"/>
    <x v="5"/>
    <s v="VANPARNIČNO"/>
    <s v="NON - LITIGATION"/>
    <n v="684"/>
    <n v="923"/>
    <n v="1.3494152046783601"/>
    <n v="513"/>
    <n v="202.86565547128899"/>
    <n v="493.364030335861"/>
    <n v="669.80896686159804"/>
    <n v="0.73657423943953315"/>
    <n v="19"/>
    <n v="17"/>
    <n v="0.89473684210526316"/>
  </r>
  <r>
    <s v="FEDERACIJA BOSNE I HERCEGOVINE"/>
    <n v="27"/>
    <s v="OPĆINSKI SUD U GRAČANICI"/>
    <n v="2022"/>
    <x v="0"/>
    <s v="IZVRŠENJA"/>
    <s v="ENFORCEMENT"/>
    <n v="706"/>
    <n v="696"/>
    <n v="0.98583569405099203"/>
    <n v="449"/>
    <n v="235.466954022989"/>
    <n v="273.58764367816099"/>
    <n v="253.271714922049"/>
    <n v="1.0802139661049981"/>
    <n v="416"/>
    <n v="343"/>
    <n v="0.82451923076923073"/>
  </r>
  <r>
    <s v="FEDERACIJA BOSNE I HERCEGOVINE"/>
    <n v="27"/>
    <s v="OPĆINSKI SUD U GRAČANICI"/>
    <n v="2022"/>
    <x v="1"/>
    <s v="KRIVIČNI"/>
    <s v="CRIMINAL"/>
    <n v="832"/>
    <n v="826"/>
    <n v="0.99278846153846201"/>
    <n v="151"/>
    <n v="66.725181598063003"/>
    <n v="73.905569007263907"/>
    <n v="427.58278145695402"/>
    <n v="0.17284505413299528"/>
    <n v="92"/>
    <n v="85"/>
    <n v="0.92391304347826086"/>
  </r>
  <r>
    <s v="FEDERACIJA BOSNE I HERCEGOVINE"/>
    <n v="27"/>
    <s v="OPĆINSKI SUD U GRAČANICI"/>
    <n v="2022"/>
    <x v="2"/>
    <s v="PARNIČNO"/>
    <s v="CIVIL CASES"/>
    <n v="405"/>
    <n v="404"/>
    <n v="0.99753086419753101"/>
    <n v="210"/>
    <n v="189.72772277227699"/>
    <n v="205.851485148515"/>
    <n v="192.252380952381"/>
    <n v="1.0707356867507527"/>
    <n v="205"/>
    <n v="176"/>
    <n v="0.85853658536585364"/>
  </r>
  <r>
    <s v="FEDERACIJA BOSNE I HERCEGOVINE"/>
    <n v="27"/>
    <s v="OPĆINSKI SUD U GRAČANICI"/>
    <n v="2022"/>
    <x v="6"/>
    <s v="PREKRŠAJNO"/>
    <s v="OFENSESS"/>
    <n v="563"/>
    <n v="531"/>
    <n v="0.94316163410302001"/>
    <n v="240"/>
    <n v="164.971751412429"/>
    <n v="151.964218455744"/>
    <n v="99.554166666666703"/>
    <n v="1.5264475967596596"/>
    <n v="208"/>
    <n v="208"/>
    <n v="1"/>
  </r>
  <r>
    <s v="FEDERACIJA BOSNE I HERCEGOVINE"/>
    <n v="27"/>
    <s v="OPĆINSKI SUD U GRAČANICI"/>
    <n v="2022"/>
    <x v="5"/>
    <s v="VANPARNIČNO"/>
    <s v="NON - LITIGATION"/>
    <n v="832"/>
    <n v="931"/>
    <n v="1.1189903846153799"/>
    <n v="262"/>
    <n v="102.717508055854"/>
    <n v="165.75510204081601"/>
    <n v="308.80916030534399"/>
    <n v="0.5367557810685436"/>
    <n v="38"/>
    <n v="31"/>
    <n v="0.81578947368421051"/>
  </r>
  <r>
    <s v="FEDERACIJA BOSNE I HERCEGOVINE"/>
    <n v="28"/>
    <s v="OPĆINSKI SUD U GRADAČCU"/>
    <n v="2022"/>
    <x v="0"/>
    <s v="IZVRŠENJA"/>
    <s v="ENFORCEMENT"/>
    <n v="868"/>
    <n v="1032"/>
    <n v="1.1889400921658999"/>
    <n v="721"/>
    <n v="255.00484496124"/>
    <n v="316.64341085271298"/>
    <n v="285.711511789182"/>
    <n v="1.1082626978165118"/>
    <n v="875"/>
    <n v="728"/>
    <n v="0.83199999999999996"/>
  </r>
  <r>
    <s v="FEDERACIJA BOSNE I HERCEGOVINE"/>
    <n v="28"/>
    <s v="OPĆINSKI SUD U GRADAČCU"/>
    <n v="2022"/>
    <x v="1"/>
    <s v="KRIVIČNI"/>
    <s v="CRIMINAL"/>
    <n v="624"/>
    <n v="687"/>
    <n v="1.1009615384615401"/>
    <n v="259"/>
    <n v="137.60553129548799"/>
    <n v="186.021834061135"/>
    <n v="582.50965250965305"/>
    <n v="0.31934549626720965"/>
    <n v="162"/>
    <n v="106"/>
    <n v="0.65432098765432101"/>
  </r>
  <r>
    <s v="FEDERACIJA BOSNE I HERCEGOVINE"/>
    <n v="28"/>
    <s v="OPĆINSKI SUD U GRADAČCU"/>
    <n v="2022"/>
    <x v="2"/>
    <s v="PARNIČNO"/>
    <s v="CIVIL CASES"/>
    <n v="417"/>
    <n v="451"/>
    <n v="1.0815347721822499"/>
    <n v="405"/>
    <n v="327.77161862527697"/>
    <n v="372.80044345898"/>
    <n v="374.99012345679"/>
    <n v="0.99416069954689801"/>
    <n v="417"/>
    <n v="290"/>
    <n v="0.69544364508393286"/>
  </r>
  <r>
    <s v="FEDERACIJA BOSNE I HERCEGOVINE"/>
    <n v="28"/>
    <s v="OPĆINSKI SUD U GRADAČCU"/>
    <n v="2022"/>
    <x v="6"/>
    <s v="PREKRŠAJNO"/>
    <s v="OFENSESS"/>
    <n v="197"/>
    <n v="265"/>
    <n v="1.3451776649746201"/>
    <n v="142"/>
    <n v="195.58490566037699"/>
    <n v="302.46415094339602"/>
    <n v="275.73943661971799"/>
    <n v="1.096920174536133"/>
    <n v="11"/>
    <n v="11"/>
    <n v="1"/>
  </r>
  <r>
    <s v="FEDERACIJA BOSNE I HERCEGOVINE"/>
    <n v="28"/>
    <s v="OPĆINSKI SUD U GRADAČCU"/>
    <n v="2022"/>
    <x v="5"/>
    <s v="VANPARNIČNO"/>
    <s v="NON - LITIGATION"/>
    <n v="821"/>
    <n v="983"/>
    <n v="1.1973203410475"/>
    <n v="694"/>
    <n v="257.69074262461902"/>
    <n v="317.92166836215699"/>
    <n v="617.82564841498595"/>
    <n v="0.5145815315012835"/>
    <n v="140"/>
    <n v="115"/>
    <n v="0.8214285714285714"/>
  </r>
  <r>
    <s v="FEDERACIJA BOSNE I HERCEGOVINE"/>
    <n v="29"/>
    <s v="OPĆINSKI SUD U KALESIJI"/>
    <n v="2022"/>
    <x v="0"/>
    <s v="IZVRŠENJA"/>
    <s v="ENFORCEMENT"/>
    <n v="316"/>
    <n v="463"/>
    <n v="1.46518987341772"/>
    <n v="372"/>
    <n v="293.26133909287302"/>
    <n v="609.01079913606895"/>
    <n v="397.93548387096803"/>
    <n v="1.5304259705916119"/>
    <n v="499"/>
    <n v="389"/>
    <n v="0.77955911823647295"/>
  </r>
  <r>
    <s v="FEDERACIJA BOSNE I HERCEGOVINE"/>
    <n v="29"/>
    <s v="OPĆINSKI SUD U KALESIJI"/>
    <n v="2022"/>
    <x v="1"/>
    <s v="KRIVIČNI"/>
    <s v="CRIMINAL"/>
    <n v="629"/>
    <n v="612"/>
    <n v="0.97297297297297303"/>
    <n v="292"/>
    <n v="174.15032679738599"/>
    <n v="187.003267973856"/>
    <n v="545.26369863013701"/>
    <n v="0.34295932123055922"/>
    <n v="174"/>
    <n v="149"/>
    <n v="0.85632183908045978"/>
  </r>
  <r>
    <s v="FEDERACIJA BOSNE I HERCEGOVINE"/>
    <n v="29"/>
    <s v="OPĆINSKI SUD U KALESIJI"/>
    <n v="2022"/>
    <x v="2"/>
    <s v="PARNIČNO"/>
    <s v="CIVIL CASES"/>
    <n v="440"/>
    <n v="406"/>
    <n v="0.92272727272727295"/>
    <n v="375"/>
    <n v="337.13054187192103"/>
    <n v="317.72660098522198"/>
    <n v="260.11733333333302"/>
    <n v="1.2214741590406215"/>
    <n v="298"/>
    <n v="226"/>
    <n v="0.75838926174496646"/>
  </r>
  <r>
    <s v="FEDERACIJA BOSNE I HERCEGOVINE"/>
    <n v="29"/>
    <s v="OPĆINSKI SUD U KALESIJI"/>
    <n v="2022"/>
    <x v="6"/>
    <s v="PREKRŠAJNO"/>
    <s v="OFENSESS"/>
    <n v="474"/>
    <n v="356"/>
    <n v="0.75105485232067504"/>
    <n v="404"/>
    <n v="414.21348314606701"/>
    <n v="252.584269662921"/>
    <n v="160.69801980198"/>
    <n v="1.5717945371957152"/>
    <n v="225"/>
    <n v="224"/>
    <n v="0.99555555555555553"/>
  </r>
  <r>
    <s v="FEDERACIJA BOSNE I HERCEGOVINE"/>
    <n v="29"/>
    <s v="OPĆINSKI SUD U KALESIJI"/>
    <n v="2022"/>
    <x v="5"/>
    <s v="VANPARNIČNO"/>
    <s v="NON - LITIGATION"/>
    <n v="795"/>
    <n v="749"/>
    <n v="0.942138364779874"/>
    <n v="1154"/>
    <n v="562.36315086782395"/>
    <n v="389.20160213618198"/>
    <n v="599.33795493934099"/>
    <n v="0.64938587474503107"/>
    <n v="67"/>
    <n v="49"/>
    <n v="0.73134328358208955"/>
  </r>
  <r>
    <s v="FEDERACIJA BOSNE I HERCEGOVINE"/>
    <n v="30"/>
    <s v="OPĆINSKI SUD U SREBRENIKU"/>
    <n v="2022"/>
    <x v="0"/>
    <s v="IZVRŠENJA"/>
    <s v="ENFORCEMENT"/>
    <n v="730"/>
    <n v="1408"/>
    <n v="1.92876712328767"/>
    <n v="761"/>
    <n v="197.27627840909099"/>
    <n v="690.49431818181802"/>
    <n v="358.53088042049899"/>
    <n v="1.9258991509238461"/>
    <n v="1095"/>
    <n v="1047"/>
    <n v="0.95616438356164379"/>
  </r>
  <r>
    <s v="FEDERACIJA BOSNE I HERCEGOVINE"/>
    <n v="30"/>
    <s v="OPĆINSKI SUD U SREBRENIKU"/>
    <n v="2022"/>
    <x v="1"/>
    <s v="KRIVIČNI"/>
    <s v="CRIMINAL"/>
    <n v="460"/>
    <n v="456"/>
    <n v="0.99130434782608701"/>
    <n v="153"/>
    <n v="122.467105263158"/>
    <n v="99.050438596491205"/>
    <n v="395.52941176470603"/>
    <n v="0.25042496373294909"/>
    <n v="85"/>
    <n v="78"/>
    <n v="0.91764705882352937"/>
  </r>
  <r>
    <s v="FEDERACIJA BOSNE I HERCEGOVINE"/>
    <n v="30"/>
    <s v="OPĆINSKI SUD U SREBRENIKU"/>
    <n v="2022"/>
    <x v="2"/>
    <s v="PARNIČNO"/>
    <s v="CIVIL CASES"/>
    <n v="399"/>
    <n v="425"/>
    <n v="1.0651629072681701"/>
    <n v="407"/>
    <n v="349.54117647058803"/>
    <n v="585.69882352941204"/>
    <n v="323.50859950860001"/>
    <n v="1.8104582827753921"/>
    <n v="323"/>
    <n v="279"/>
    <n v="0.86377708978328172"/>
  </r>
  <r>
    <s v="FEDERACIJA BOSNE I HERCEGOVINE"/>
    <n v="30"/>
    <s v="OPĆINSKI SUD U SREBRENIKU"/>
    <n v="2022"/>
    <x v="6"/>
    <s v="PREKRŠAJNO"/>
    <s v="OFENSESS"/>
    <n v="366"/>
    <n v="424"/>
    <n v="1.1584699453551901"/>
    <n v="377"/>
    <n v="324.54009433962301"/>
    <n v="282.877358490566"/>
    <n v="214.76127320954899"/>
    <n v="1.3171711745932615"/>
    <n v="337"/>
    <n v="337"/>
    <n v="1"/>
  </r>
  <r>
    <s v="FEDERACIJA BOSNE I HERCEGOVINE"/>
    <n v="30"/>
    <s v="OPĆINSKI SUD U SREBRENIKU"/>
    <n v="2022"/>
    <x v="5"/>
    <s v="VANPARNIČNO"/>
    <s v="NON - LITIGATION"/>
    <n v="806"/>
    <n v="804"/>
    <n v="0.99751861042183598"/>
    <n v="1262"/>
    <n v="572.92288557213897"/>
    <n v="448.63805970149298"/>
    <n v="572.48019017432603"/>
    <n v="0.78367438280244794"/>
    <n v="120"/>
    <n v="107"/>
    <n v="0.89166666666666672"/>
  </r>
  <r>
    <s v="FEDERACIJA BOSNE I HERCEGOVINE"/>
    <n v="32"/>
    <s v="OPĆINSKI SUD U TUZLI"/>
    <n v="2022"/>
    <x v="0"/>
    <s v="IZVRŠENJA"/>
    <s v="ENFORCEMENT"/>
    <n v="4111"/>
    <n v="3693"/>
    <n v="0.89832157625881803"/>
    <n v="3774"/>
    <n v="373.00568643379398"/>
    <n v="334.82155429190402"/>
    <n v="326.10916799152102"/>
    <n v="1.0267161648782885"/>
    <n v="2782"/>
    <n v="2409"/>
    <n v="0.86592379583033785"/>
  </r>
  <r>
    <s v="FEDERACIJA BOSNE I HERCEGOVINE"/>
    <n v="32"/>
    <s v="OPĆINSKI SUD U TUZLI"/>
    <n v="2022"/>
    <x v="1"/>
    <s v="KRIVIČNI"/>
    <s v="CRIMINAL"/>
    <n v="2907"/>
    <n v="3092"/>
    <n v="1.0636394908840701"/>
    <n v="815"/>
    <n v="96.207956015523905"/>
    <n v="128.494501940492"/>
    <n v="633.71656441717801"/>
    <n v="0.20276336323742294"/>
    <n v="617"/>
    <n v="551"/>
    <n v="0.89303079416531606"/>
  </r>
  <r>
    <s v="FEDERACIJA BOSNE I HERCEGOVINE"/>
    <n v="32"/>
    <s v="OPĆINSKI SUD U TUZLI"/>
    <n v="2022"/>
    <x v="2"/>
    <s v="PARNIČNO"/>
    <s v="CIVIL CASES"/>
    <n v="3718"/>
    <n v="4160"/>
    <n v="1.1188811188811201"/>
    <n v="2890"/>
    <n v="253.569711538462"/>
    <n v="274.99038461538498"/>
    <n v="221.080968858131"/>
    <n v="1.2438446693792444"/>
    <n v="2589"/>
    <n v="2307"/>
    <n v="0.89107763615295477"/>
  </r>
  <r>
    <s v="FEDERACIJA BOSNE I HERCEGOVINE"/>
    <n v="32"/>
    <s v="OPĆINSKI SUD U TUZLI"/>
    <n v="2022"/>
    <x v="6"/>
    <s v="PREKRŠAJNO"/>
    <s v="OFENSESS"/>
    <n v="1978"/>
    <n v="2523"/>
    <n v="1.2755308392315501"/>
    <n v="670"/>
    <n v="96.928260007927094"/>
    <n v="157.29092350376499"/>
    <n v="117.222388059701"/>
    <n v="1.3418164064671434"/>
    <n v="1189"/>
    <n v="1188"/>
    <n v="0.99915895710681246"/>
  </r>
  <r>
    <s v="FEDERACIJA BOSNE I HERCEGOVINE"/>
    <n v="32"/>
    <s v="OPĆINSKI SUD U TUZLI"/>
    <n v="2022"/>
    <x v="3"/>
    <s v="PRIVREDNO"/>
    <s v="COMMERCIAL"/>
    <n v="1101"/>
    <n v="1258"/>
    <n v="1.1425976385104499"/>
    <n v="796"/>
    <n v="230.95389507154201"/>
    <n v="289.19872813990497"/>
    <n v="442.72236180904503"/>
    <n v="0.65322819240073116"/>
    <n v="603"/>
    <n v="507"/>
    <n v="0.84079601990049746"/>
  </r>
  <r>
    <s v="FEDERACIJA BOSNE I HERCEGOVINE"/>
    <n v="32"/>
    <s v="OPĆINSKI SUD U TUZLI"/>
    <n v="2022"/>
    <x v="5"/>
    <s v="VANPARNIČNO"/>
    <s v="NON - LITIGATION"/>
    <n v="2598"/>
    <n v="1864"/>
    <n v="0.71747498075442595"/>
    <n v="4932"/>
    <n v="965.76180257510703"/>
    <n v="493.73551502145898"/>
    <n v="762.86050283860504"/>
    <n v="0.64721598927230917"/>
    <n v="347"/>
    <n v="262"/>
    <n v="0.75504322766570608"/>
  </r>
  <r>
    <s v="FEDERACIJA BOSNE I HERCEGOVINE"/>
    <n v="33"/>
    <s v="OPĆINSKI SUD U ŽIVINICAMA"/>
    <n v="2022"/>
    <x v="0"/>
    <s v="IZVRŠENJA"/>
    <s v="ENFORCEMENT"/>
    <n v="753"/>
    <n v="900"/>
    <n v="1.1952191235059799"/>
    <n v="837"/>
    <n v="339.45"/>
    <n v="372.87333333333299"/>
    <n v="451.38351254480301"/>
    <n v="0.82606768517342044"/>
    <n v="855"/>
    <n v="659"/>
    <n v="0.77076023391812865"/>
  </r>
  <r>
    <s v="FEDERACIJA BOSNE I HERCEGOVINE"/>
    <n v="33"/>
    <s v="OPĆINSKI SUD U ŽIVINICAMA"/>
    <n v="2022"/>
    <x v="1"/>
    <s v="KRIVIČNI"/>
    <s v="CRIMINAL"/>
    <n v="998"/>
    <n v="1030"/>
    <n v="1.0320641282565099"/>
    <n v="536"/>
    <n v="189.94174757281601"/>
    <n v="169.87572815534"/>
    <n v="528.74626865671598"/>
    <n v="0.32128024011764778"/>
    <n v="379"/>
    <n v="258"/>
    <n v="0.68073878627968343"/>
  </r>
  <r>
    <s v="FEDERACIJA BOSNE I HERCEGOVINE"/>
    <n v="33"/>
    <s v="OPĆINSKI SUD U ŽIVINICAMA"/>
    <n v="2022"/>
    <x v="2"/>
    <s v="PARNIČNO"/>
    <s v="CIVIL CASES"/>
    <n v="830"/>
    <n v="676"/>
    <n v="0.81445783132530103"/>
    <n v="1038"/>
    <n v="560.45857988165699"/>
    <n v="340.355029585799"/>
    <n v="343.03757225433498"/>
    <n v="0.99218003249350462"/>
    <n v="386"/>
    <n v="264"/>
    <n v="0.68393782383419688"/>
  </r>
  <r>
    <s v="FEDERACIJA BOSNE I HERCEGOVINE"/>
    <n v="33"/>
    <s v="OPĆINSKI SUD U ŽIVINICAMA"/>
    <n v="2022"/>
    <x v="6"/>
    <s v="PREKRŠAJNO"/>
    <s v="OFENSESS"/>
    <n v="632"/>
    <n v="817"/>
    <n v="1.29272151898734"/>
    <n v="769"/>
    <n v="343.55569155446801"/>
    <n v="433.08200734394097"/>
    <n v="254.20416124837499"/>
    <n v="1.7036778832302042"/>
    <n v="752"/>
    <n v="739"/>
    <n v="0.98271276595744683"/>
  </r>
  <r>
    <s v="FEDERACIJA BOSNE I HERCEGOVINE"/>
    <n v="33"/>
    <s v="OPĆINSKI SUD U ŽIVINICAMA"/>
    <n v="2022"/>
    <x v="5"/>
    <s v="VANPARNIČNO"/>
    <s v="NON - LITIGATION"/>
    <n v="1201"/>
    <n v="1323"/>
    <n v="1.10158201498751"/>
    <n v="1187"/>
    <n v="327.47921390778498"/>
    <n v="405.331065759637"/>
    <n v="605.53496208930096"/>
    <n v="0.66937681741960431"/>
    <n v="105"/>
    <n v="58"/>
    <n v="0.55238095238095242"/>
  </r>
  <r>
    <s v="FEDERACIJA BOSNE I HERCEGOVINE"/>
    <n v="36"/>
    <s v="OPĆINSKI SUD U KAKNJU"/>
    <n v="2022"/>
    <x v="0"/>
    <s v="IZVRŠENJA"/>
    <s v="ENFORCEMENT"/>
    <n v="474"/>
    <n v="461"/>
    <n v="0.97257383966244704"/>
    <n v="355"/>
    <n v="281.07375271149698"/>
    <n v="220.59219088937101"/>
    <n v="296.62816901408502"/>
    <n v="0.74366568631213337"/>
    <n v="254"/>
    <n v="224"/>
    <n v="0.88188976377952755"/>
  </r>
  <r>
    <s v="FEDERACIJA BOSNE I HERCEGOVINE"/>
    <n v="36"/>
    <s v="OPĆINSKI SUD U KAKNJU"/>
    <n v="2022"/>
    <x v="1"/>
    <s v="KRIVIČNI"/>
    <s v="CRIMINAL"/>
    <n v="697"/>
    <n v="648"/>
    <n v="0.92969870875179295"/>
    <n v="191"/>
    <n v="107.58487654321"/>
    <n v="76.807098765432102"/>
    <n v="217.628272251309"/>
    <n v="0.35292794438370639"/>
    <n v="95"/>
    <n v="91"/>
    <n v="0.95789473684210524"/>
  </r>
  <r>
    <s v="FEDERACIJA BOSNE I HERCEGOVINE"/>
    <n v="36"/>
    <s v="OPĆINSKI SUD U KAKNJU"/>
    <n v="2022"/>
    <x v="2"/>
    <s v="PARNIČNO"/>
    <s v="CIVIL CASES"/>
    <n v="611"/>
    <n v="541"/>
    <n v="0.88543371522094905"/>
    <n v="517"/>
    <n v="348.80776340110901"/>
    <n v="227.635859519409"/>
    <n v="225.50096711798801"/>
    <n v="1.0094673314651637"/>
    <n v="349"/>
    <n v="339"/>
    <n v="0.97134670487106012"/>
  </r>
  <r>
    <s v="FEDERACIJA BOSNE I HERCEGOVINE"/>
    <n v="36"/>
    <s v="OPĆINSKI SUD U KAKNJU"/>
    <n v="2022"/>
    <x v="6"/>
    <s v="PREKRŠAJNO"/>
    <s v="OFENSESS"/>
    <n v="418"/>
    <n v="303"/>
    <n v="0.72488038277512001"/>
    <n v="282"/>
    <n v="339.70297029702999"/>
    <n v="120.646864686469"/>
    <n v="78.113475177305006"/>
    <n v="1.5445077102589542"/>
    <n v="164"/>
    <n v="164"/>
    <n v="1"/>
  </r>
  <r>
    <s v="FEDERACIJA BOSNE I HERCEGOVINE"/>
    <n v="36"/>
    <s v="OPĆINSKI SUD U KAKNJU"/>
    <n v="2022"/>
    <x v="3"/>
    <s v="PRIVREDNO"/>
    <s v="COMMERCIAL"/>
    <n v="1"/>
    <n v="1"/>
    <n v="1"/>
    <n v="0"/>
    <n v="0"/>
    <n v="6"/>
    <m/>
    <e v="#DIV/0!"/>
    <n v="0"/>
    <n v="0"/>
    <e v="#DIV/0!"/>
  </r>
  <r>
    <s v="FEDERACIJA BOSNE I HERCEGOVINE"/>
    <n v="36"/>
    <s v="OPĆINSKI SUD U KAKNJU"/>
    <n v="2022"/>
    <x v="4"/>
    <s v="UPRAVNO"/>
    <s v="ADMINISTRATIVE"/>
    <n v="1"/>
    <n v="1"/>
    <n v="1"/>
    <n v="0"/>
    <n v="0"/>
    <n v="35"/>
    <m/>
    <e v="#DIV/0!"/>
    <n v="0"/>
    <n v="0"/>
    <e v="#DIV/0!"/>
  </r>
  <r>
    <s v="FEDERACIJA BOSNE I HERCEGOVINE"/>
    <n v="36"/>
    <s v="OPĆINSKI SUD U KAKNJU"/>
    <n v="2022"/>
    <x v="5"/>
    <s v="VANPARNIČNO"/>
    <s v="NON - LITIGATION"/>
    <n v="649"/>
    <n v="764"/>
    <n v="1.1771956856702599"/>
    <n v="799"/>
    <n v="381.72120418848198"/>
    <n v="273.71204188481698"/>
    <n v="909.91864831038799"/>
    <n v="0.30080935520232283"/>
    <n v="36"/>
    <n v="35"/>
    <n v="0.97222222222222221"/>
  </r>
  <r>
    <s v="FEDERACIJA BOSNE I HERCEGOVINE"/>
    <n v="39"/>
    <s v="OPĆINSKI SUD U TEŠNJU"/>
    <n v="2022"/>
    <x v="0"/>
    <s v="IZVRŠENJA"/>
    <s v="ENFORCEMENT"/>
    <n v="517"/>
    <n v="584"/>
    <n v="1.12959381044487"/>
    <n v="492"/>
    <n v="307.5"/>
    <n v="451.179794520548"/>
    <n v="624.02439024390196"/>
    <n v="0.72301628201455859"/>
    <n v="552"/>
    <n v="357"/>
    <n v="0.64673913043478259"/>
  </r>
  <r>
    <s v="FEDERACIJA BOSNE I HERCEGOVINE"/>
    <n v="39"/>
    <s v="OPĆINSKI SUD U TEŠNJU"/>
    <n v="2022"/>
    <x v="1"/>
    <s v="KRIVIČNI"/>
    <s v="CRIMINAL"/>
    <n v="640"/>
    <n v="619"/>
    <n v="0.96718749999999998"/>
    <n v="218"/>
    <n v="128.54604200323101"/>
    <n v="134.47657512116299"/>
    <n v="369.49082568807302"/>
    <n v="0.36395105310324849"/>
    <n v="145"/>
    <n v="113"/>
    <n v="0.77931034482758621"/>
  </r>
  <r>
    <s v="FEDERACIJA BOSNE I HERCEGOVINE"/>
    <n v="39"/>
    <s v="OPĆINSKI SUD U TEŠNJU"/>
    <n v="2022"/>
    <x v="2"/>
    <s v="PARNIČNO"/>
    <s v="CIVIL CASES"/>
    <n v="530"/>
    <n v="496"/>
    <n v="0.93584905660377404"/>
    <n v="317"/>
    <n v="233.27620967741899"/>
    <n v="213.61088709677401"/>
    <n v="260.62145110410103"/>
    <n v="0.81962127903067572"/>
    <n v="280"/>
    <n v="215"/>
    <n v="0.7678571428571429"/>
  </r>
  <r>
    <s v="FEDERACIJA BOSNE I HERCEGOVINE"/>
    <n v="39"/>
    <s v="OPĆINSKI SUD U TEŠNJU"/>
    <n v="2022"/>
    <x v="6"/>
    <s v="PREKRŠAJNO"/>
    <s v="OFENSESS"/>
    <n v="318"/>
    <n v="289"/>
    <n v="0.90880503144654101"/>
    <n v="158"/>
    <n v="199.550173010381"/>
    <n v="139.16608996539799"/>
    <n v="132.639240506329"/>
    <n v="1.0492075303971418"/>
    <n v="129"/>
    <n v="129"/>
    <n v="1"/>
  </r>
  <r>
    <s v="FEDERACIJA BOSNE I HERCEGOVINE"/>
    <n v="39"/>
    <s v="OPĆINSKI SUD U TEŠNJU"/>
    <n v="2022"/>
    <x v="5"/>
    <s v="VANPARNIČNO"/>
    <s v="NON - LITIGATION"/>
    <n v="824"/>
    <n v="796"/>
    <n v="0.96601941747572795"/>
    <n v="1306"/>
    <n v="598.856783919598"/>
    <n v="381.01758793969799"/>
    <n v="737.62021439509999"/>
    <n v="0.51654981859758142"/>
    <n v="84"/>
    <n v="51"/>
    <n v="0.6071428571428571"/>
  </r>
  <r>
    <s v="FEDERACIJA BOSNE I HERCEGOVINE"/>
    <n v="41"/>
    <s v="OPĆINSKI SUD U VISOKOM"/>
    <n v="2022"/>
    <x v="0"/>
    <s v="IZVRŠENJA"/>
    <s v="ENFORCEMENT"/>
    <n v="2190"/>
    <n v="2292"/>
    <n v="1.04657534246575"/>
    <n v="1226"/>
    <n v="195.23996509598601"/>
    <n v="210.01483420593399"/>
    <n v="284.070962479608"/>
    <n v="0.73930412447914273"/>
    <n v="1121"/>
    <n v="1061"/>
    <n v="0.94647636039250671"/>
  </r>
  <r>
    <s v="FEDERACIJA BOSNE I HERCEGOVINE"/>
    <n v="41"/>
    <s v="OPĆINSKI SUD U VISOKOM"/>
    <n v="2022"/>
    <x v="1"/>
    <s v="KRIVIČNI"/>
    <s v="CRIMINAL"/>
    <n v="1276"/>
    <n v="1305"/>
    <n v="1.02272727272727"/>
    <n v="326"/>
    <n v="91.180076628352495"/>
    <n v="98.021455938697301"/>
    <n v="266.52147239263797"/>
    <n v="0.36778070846874444"/>
    <n v="219"/>
    <n v="215"/>
    <n v="0.9817351598173516"/>
  </r>
  <r>
    <s v="FEDERACIJA BOSNE I HERCEGOVINE"/>
    <n v="41"/>
    <s v="OPĆINSKI SUD U VISOKOM"/>
    <n v="2022"/>
    <x v="2"/>
    <s v="PARNIČNO"/>
    <s v="CIVIL CASES"/>
    <n v="1656"/>
    <n v="1536"/>
    <n v="0.92753623188405798"/>
    <n v="1094"/>
    <n v="259.96744791666703"/>
    <n v="226.529947916667"/>
    <n v="173.08500914076799"/>
    <n v="1.3087785536206251"/>
    <n v="950"/>
    <n v="868"/>
    <n v="0.91368421052631577"/>
  </r>
  <r>
    <s v="FEDERACIJA BOSNE I HERCEGOVINE"/>
    <n v="41"/>
    <s v="OPĆINSKI SUD U VISOKOM"/>
    <n v="2022"/>
    <x v="6"/>
    <s v="PREKRŠAJNO"/>
    <s v="OFENSESS"/>
    <n v="760"/>
    <n v="734"/>
    <n v="0.96578947368421098"/>
    <n v="377"/>
    <n v="187.47275204359701"/>
    <n v="140.00953678474099"/>
    <n v="111.222811671088"/>
    <n v="1.2588203326380751"/>
    <n v="350"/>
    <n v="350"/>
    <n v="1"/>
  </r>
  <r>
    <s v="FEDERACIJA BOSNE I HERCEGOVINE"/>
    <n v="41"/>
    <s v="OPĆINSKI SUD U VISOKOM"/>
    <n v="2022"/>
    <x v="5"/>
    <s v="VANPARNIČNO"/>
    <s v="NON - LITIGATION"/>
    <n v="1484"/>
    <n v="1334"/>
    <n v="0.89892183288409699"/>
    <n v="1562"/>
    <n v="427.38380809595202"/>
    <n v="247.51199400299899"/>
    <n v="372.63764404609498"/>
    <n v="0.66421629150376971"/>
    <n v="75"/>
    <n v="75"/>
    <n v="1"/>
  </r>
  <r>
    <s v="FEDERACIJA BOSNE I HERCEGOVINE"/>
    <n v="42"/>
    <s v="OPĆINSKI SUD U ZAVIDOVIĆIMA"/>
    <n v="2022"/>
    <x v="0"/>
    <s v="IZVRŠENJA"/>
    <s v="ENFORCEMENT"/>
    <n v="756"/>
    <n v="749"/>
    <n v="0.99074074074074103"/>
    <n v="507"/>
    <n v="247.06942590120201"/>
    <n v="275.126835781041"/>
    <n v="295.02958579881698"/>
    <n v="0.93253981642590977"/>
    <n v="418"/>
    <n v="325"/>
    <n v="0.77751196172248804"/>
  </r>
  <r>
    <s v="FEDERACIJA BOSNE I HERCEGOVINE"/>
    <n v="42"/>
    <s v="OPĆINSKI SUD U ZAVIDOVIĆIMA"/>
    <n v="2022"/>
    <x v="1"/>
    <s v="KRIVIČNI"/>
    <s v="CRIMINAL"/>
    <n v="952"/>
    <n v="916"/>
    <n v="0.96218487394957997"/>
    <n v="445"/>
    <n v="177.31986899563299"/>
    <n v="135.31004366812201"/>
    <n v="411.79550561797799"/>
    <n v="0.32858552806462366"/>
    <n v="215"/>
    <n v="201"/>
    <n v="0.93488372093023253"/>
  </r>
  <r>
    <s v="FEDERACIJA BOSNE I HERCEGOVINE"/>
    <n v="42"/>
    <s v="OPĆINSKI SUD U ZAVIDOVIĆIMA"/>
    <n v="2022"/>
    <x v="2"/>
    <s v="PARNIČNO"/>
    <s v="CIVIL CASES"/>
    <n v="465"/>
    <n v="422"/>
    <n v="0.90752688172042995"/>
    <n v="329"/>
    <n v="284.56161137440802"/>
    <n v="240.63744075829399"/>
    <n v="186.677811550152"/>
    <n v="1.2890521844029945"/>
    <n v="280"/>
    <n v="239"/>
    <n v="0.85357142857142854"/>
  </r>
  <r>
    <s v="FEDERACIJA BOSNE I HERCEGOVINE"/>
    <n v="42"/>
    <s v="OPĆINSKI SUD U ZAVIDOVIĆIMA"/>
    <n v="2022"/>
    <x v="6"/>
    <s v="PREKRŠAJNO"/>
    <s v="OFENSESS"/>
    <n v="694"/>
    <n v="733"/>
    <n v="1.0561959654178701"/>
    <n v="405"/>
    <n v="201.67121418826699"/>
    <n v="232.798090040928"/>
    <n v="123.474074074074"/>
    <n v="1.8854005732512629"/>
    <n v="443"/>
    <n v="441"/>
    <n v="0.99548532731376971"/>
  </r>
  <r>
    <s v="FEDERACIJA BOSNE I HERCEGOVINE"/>
    <n v="42"/>
    <s v="OPĆINSKI SUD U ZAVIDOVIĆIMA"/>
    <n v="2022"/>
    <x v="5"/>
    <s v="VANPARNIČNO"/>
    <s v="NON - LITIGATION"/>
    <n v="920"/>
    <n v="829"/>
    <n v="0.90108695652173898"/>
    <n v="843"/>
    <n v="371.16405307599501"/>
    <n v="293.91073582629701"/>
    <n v="348.831553973903"/>
    <n v="0.8425577688659589"/>
    <n v="87"/>
    <n v="48"/>
    <n v="0.55172413793103448"/>
  </r>
  <r>
    <s v="FEDERACIJA BOSNE I HERCEGOVINE"/>
    <n v="43"/>
    <s v="OPĆINSKI SUD U ZENICI"/>
    <n v="2022"/>
    <x v="0"/>
    <s v="IZVRŠENJA"/>
    <s v="ENFORCEMENT"/>
    <n v="2919"/>
    <n v="2559"/>
    <n v="0.876670092497431"/>
    <n v="1656"/>
    <n v="236.20164126611999"/>
    <n v="149.06447831184099"/>
    <n v="212.43417874396101"/>
    <n v="0.70169724661634059"/>
    <n v="1099"/>
    <n v="960"/>
    <n v="0.87352138307552318"/>
  </r>
  <r>
    <s v="FEDERACIJA BOSNE I HERCEGOVINE"/>
    <n v="43"/>
    <s v="OPĆINSKI SUD U ZENICI"/>
    <n v="2022"/>
    <x v="1"/>
    <s v="KRIVIČNI"/>
    <s v="CRIMINAL"/>
    <n v="2351"/>
    <n v="2332"/>
    <n v="0.99191833262441498"/>
    <n v="700"/>
    <n v="109.562607204117"/>
    <n v="112.35077186964"/>
    <n v="328.46285714285699"/>
    <n v="0.34205015704645031"/>
    <n v="578"/>
    <n v="441"/>
    <n v="0.76297577854671284"/>
  </r>
  <r>
    <s v="FEDERACIJA BOSNE I HERCEGOVINE"/>
    <n v="43"/>
    <s v="OPĆINSKI SUD U ZENICI"/>
    <n v="2022"/>
    <x v="2"/>
    <s v="PARNIČNO"/>
    <s v="CIVIL CASES"/>
    <n v="2740"/>
    <n v="2562"/>
    <n v="0.93503649635036501"/>
    <n v="2219"/>
    <n v="316.133879781421"/>
    <n v="271.008977361436"/>
    <n v="172.53762956286599"/>
    <n v="1.5707238939589749"/>
    <n v="1997"/>
    <n v="1944"/>
    <n v="0.97346019028542818"/>
  </r>
  <r>
    <s v="FEDERACIJA BOSNE I HERCEGOVINE"/>
    <n v="43"/>
    <s v="OPĆINSKI SUD U ZENICI"/>
    <n v="2022"/>
    <x v="6"/>
    <s v="PREKRŠAJNO"/>
    <s v="OFENSESS"/>
    <n v="2005"/>
    <n v="2103"/>
    <n v="1.04887780548628"/>
    <n v="1578"/>
    <n v="273.88017118402303"/>
    <n v="272.19733713742301"/>
    <n v="178.259188846641"/>
    <n v="1.5269750687107546"/>
    <n v="1523"/>
    <n v="1519"/>
    <n v="0.99737360472751146"/>
  </r>
  <r>
    <s v="FEDERACIJA BOSNE I HERCEGOVINE"/>
    <n v="43"/>
    <s v="OPĆINSKI SUD U ZENICI"/>
    <n v="2022"/>
    <x v="3"/>
    <s v="PRIVREDNO"/>
    <s v="COMMERCIAL"/>
    <n v="1079"/>
    <n v="1038"/>
    <n v="0.96200185356811896"/>
    <n v="981"/>
    <n v="344.95664739884398"/>
    <n v="272.65703275529899"/>
    <n v="228.83078491335399"/>
    <n v="1.191522516773867"/>
    <n v="861"/>
    <n v="836"/>
    <n v="0.97096399535423927"/>
  </r>
  <r>
    <s v="FEDERACIJA BOSNE I HERCEGOVINE"/>
    <n v="43"/>
    <s v="OPĆINSKI SUD U ZENICI"/>
    <n v="2022"/>
    <x v="5"/>
    <s v="VANPARNIČNO"/>
    <s v="NON - LITIGATION"/>
    <n v="2031"/>
    <n v="2029"/>
    <n v="0.99901526341703595"/>
    <n v="1943"/>
    <n v="349.52932479053698"/>
    <n v="352.17299162148799"/>
    <n v="357.554812146166"/>
    <n v="0.98494826431680649"/>
    <n v="341"/>
    <n v="330"/>
    <n v="0.967741935483871"/>
  </r>
  <r>
    <s v="FEDERACIJA BOSNE I HERCEGOVINE"/>
    <n v="44"/>
    <s v="OPĆINSKI SUD U ŽEPČU"/>
    <n v="2022"/>
    <x v="0"/>
    <s v="IZVRŠENJA"/>
    <s v="ENFORCEMENT"/>
    <n v="746"/>
    <n v="377"/>
    <n v="0.50536193029490595"/>
    <n v="694"/>
    <n v="671.90981432360695"/>
    <n v="379.31830238726798"/>
    <n v="294.42219020172899"/>
    <n v="1.2883482122300998"/>
    <n v="282"/>
    <n v="260"/>
    <n v="0.92198581560283688"/>
  </r>
  <r>
    <s v="FEDERACIJA BOSNE I HERCEGOVINE"/>
    <n v="44"/>
    <s v="OPĆINSKI SUD U ŽEPČU"/>
    <n v="2022"/>
    <x v="1"/>
    <s v="KRIVIČNI"/>
    <s v="CRIMINAL"/>
    <n v="309"/>
    <n v="224"/>
    <n v="0.72491909385113296"/>
    <n v="195"/>
    <n v="317.74553571428601"/>
    <n v="72.486607142857096"/>
    <n v="332.89230769230801"/>
    <n v="0.21774791867481777"/>
    <n v="54"/>
    <n v="21"/>
    <n v="0.3888888888888889"/>
  </r>
  <r>
    <s v="FEDERACIJA BOSNE I HERCEGOVINE"/>
    <n v="44"/>
    <s v="OPĆINSKI SUD U ŽEPČU"/>
    <n v="2022"/>
    <x v="2"/>
    <s v="PARNIČNO"/>
    <s v="CIVIL CASES"/>
    <n v="159"/>
    <n v="119"/>
    <n v="0.74842767295597501"/>
    <n v="157"/>
    <n v="481.55462184873898"/>
    <n v="301.10084033613401"/>
    <n v="354"/>
    <n v="0.85056734558229952"/>
    <n v="117"/>
    <n v="66"/>
    <n v="0.5641025641025641"/>
  </r>
  <r>
    <s v="FEDERACIJA BOSNE I HERCEGOVINE"/>
    <n v="44"/>
    <s v="OPĆINSKI SUD U ŽEPČU"/>
    <n v="2022"/>
    <x v="6"/>
    <s v="PREKRŠAJNO"/>
    <s v="OFENSESS"/>
    <n v="319"/>
    <n v="204"/>
    <n v="0.639498432601881"/>
    <n v="281"/>
    <n v="502.76960784313701"/>
    <n v="152.92647058823499"/>
    <n v="175.76512455516001"/>
    <n v="0.87006151519121411"/>
    <n v="166"/>
    <n v="166"/>
    <n v="1"/>
  </r>
  <r>
    <s v="FEDERACIJA BOSNE I HERCEGOVINE"/>
    <n v="44"/>
    <s v="OPĆINSKI SUD U ŽEPČU"/>
    <n v="2022"/>
    <x v="5"/>
    <s v="VANPARNIČNO"/>
    <s v="NON - LITIGATION"/>
    <n v="474"/>
    <n v="493"/>
    <n v="1.0400843881856501"/>
    <n v="264"/>
    <n v="195.45638945233301"/>
    <n v="148.95537525354999"/>
    <n v="291.28787878787898"/>
    <n v="0.51136825834768751"/>
    <n v="50"/>
    <n v="40"/>
    <n v="0.8"/>
  </r>
  <r>
    <s v="FEDERACIJA BOSNE I HERCEGOVINE"/>
    <n v="45"/>
    <s v="OPĆINSKI SUD U GORAŽDU"/>
    <n v="2022"/>
    <x v="0"/>
    <s v="IZVRŠENJA"/>
    <s v="ENFORCEMENT"/>
    <n v="292"/>
    <n v="280"/>
    <n v="0.95890410958904104"/>
    <n v="139"/>
    <n v="181.19642857142901"/>
    <n v="191.046428571429"/>
    <n v="208.17266187050399"/>
    <n v="0.91773063213397088"/>
    <n v="113"/>
    <n v="107"/>
    <n v="0.94690265486725667"/>
  </r>
  <r>
    <s v="FEDERACIJA BOSNE I HERCEGOVINE"/>
    <n v="45"/>
    <s v="OPĆINSKI SUD U GORAŽDU"/>
    <n v="2022"/>
    <x v="1"/>
    <s v="KRIVIČNI"/>
    <s v="CRIMINAL"/>
    <n v="303"/>
    <n v="280"/>
    <n v="0.92409240924092395"/>
    <n v="75"/>
    <n v="97.767857142857096"/>
    <n v="66.917857142857102"/>
    <n v="172.72"/>
    <n v="0.38743548600542554"/>
    <n v="22"/>
    <n v="20"/>
    <n v="0.90909090909090906"/>
  </r>
  <r>
    <s v="FEDERACIJA BOSNE I HERCEGOVINE"/>
    <n v="45"/>
    <s v="OPĆINSKI SUD U GORAŽDU"/>
    <n v="2022"/>
    <x v="2"/>
    <s v="PARNIČNO"/>
    <s v="CIVIL CASES"/>
    <n v="270"/>
    <n v="308"/>
    <n v="1.1407407407407399"/>
    <n v="175"/>
    <n v="207.386363636364"/>
    <n v="326.02272727272702"/>
    <n v="165.14857142857099"/>
    <n v="1.9741177562273755"/>
    <n v="205"/>
    <n v="194"/>
    <n v="0.9463414634146341"/>
  </r>
  <r>
    <s v="FEDERACIJA BOSNE I HERCEGOVINE"/>
    <n v="45"/>
    <s v="OPĆINSKI SUD U GORAŽDU"/>
    <n v="2022"/>
    <x v="6"/>
    <s v="PREKRŠAJNO"/>
    <s v="OFENSESS"/>
    <n v="151"/>
    <n v="200"/>
    <n v="1.32450331125828"/>
    <n v="29"/>
    <n v="52.924999999999997"/>
    <n v="137.02000000000001"/>
    <n v="42.8965517241379"/>
    <n v="3.194196141479102"/>
    <n v="78"/>
    <n v="78"/>
    <n v="1"/>
  </r>
  <r>
    <s v="FEDERACIJA BOSNE I HERCEGOVINE"/>
    <n v="45"/>
    <s v="OPĆINSKI SUD U GORAŽDU"/>
    <n v="2022"/>
    <x v="3"/>
    <s v="PRIVREDNO"/>
    <s v="COMMERCIAL"/>
    <n v="27"/>
    <n v="28"/>
    <n v="1.0370370370370401"/>
    <n v="20"/>
    <n v="260.71428571428601"/>
    <n v="288.892857142857"/>
    <n v="375.55"/>
    <n v="0.76925271506552251"/>
    <n v="12"/>
    <n v="12"/>
    <n v="1"/>
  </r>
  <r>
    <s v="FEDERACIJA BOSNE I HERCEGOVINE"/>
    <n v="45"/>
    <s v="OPĆINSKI SUD U GORAŽDU"/>
    <n v="2022"/>
    <x v="5"/>
    <s v="VANPARNIČNO"/>
    <s v="NON - LITIGATION"/>
    <n v="569"/>
    <n v="708"/>
    <n v="1.2442882249560601"/>
    <n v="412"/>
    <n v="212.40112994350301"/>
    <n v="245.21751412429401"/>
    <n v="407.52669902912601"/>
    <n v="0.60172134662217136"/>
    <n v="28"/>
    <n v="27"/>
    <n v="0.9642857142857143"/>
  </r>
  <r>
    <s v="FEDERACIJA BOSNE I HERCEGOVINE"/>
    <n v="46"/>
    <s v="OPĆINSKI SUD U BUGOJNU"/>
    <n v="2022"/>
    <x v="0"/>
    <s v="IZVRŠENJA"/>
    <s v="ENFORCEMENT"/>
    <n v="2407"/>
    <n v="2415"/>
    <n v="1.0033236393851299"/>
    <n v="1169"/>
    <n v="176.68115942028999"/>
    <n v="176.80248447205"/>
    <n v="173.32164242942699"/>
    <n v="1.0200831355728719"/>
    <n v="1103"/>
    <n v="1060"/>
    <n v="0.96101541251133271"/>
  </r>
  <r>
    <s v="FEDERACIJA BOSNE I HERCEGOVINE"/>
    <n v="46"/>
    <s v="OPĆINSKI SUD U BUGOJNU"/>
    <n v="2022"/>
    <x v="1"/>
    <s v="KRIVIČNI"/>
    <s v="CRIMINAL"/>
    <n v="780"/>
    <n v="775"/>
    <n v="0.99358974358974395"/>
    <n v="416"/>
    <n v="195.92258064516099"/>
    <n v="178.722580645161"/>
    <n v="668.680288461538"/>
    <n v="0.26727658004747812"/>
    <n v="297"/>
    <n v="263"/>
    <n v="0.88552188552188549"/>
  </r>
  <r>
    <s v="FEDERACIJA BOSNE I HERCEGOVINE"/>
    <n v="46"/>
    <s v="OPĆINSKI SUD U BUGOJNU"/>
    <n v="2022"/>
    <x v="2"/>
    <s v="PARNIČNO"/>
    <s v="CIVIL CASES"/>
    <n v="769"/>
    <n v="708"/>
    <n v="0.92067620286085805"/>
    <n v="496"/>
    <n v="255.70621468926601"/>
    <n v="213.23446327683601"/>
    <n v="176.635080645161"/>
    <n v="1.2072033624237919"/>
    <n v="400"/>
    <n v="372"/>
    <n v="0.93"/>
  </r>
  <r>
    <s v="FEDERACIJA BOSNE I HERCEGOVINE"/>
    <n v="46"/>
    <s v="OPĆINSKI SUD U BUGOJNU"/>
    <n v="2022"/>
    <x v="6"/>
    <s v="PREKRŠAJNO"/>
    <s v="OFENSESS"/>
    <n v="1552"/>
    <n v="1351"/>
    <n v="0.87048969072164895"/>
    <n v="1232"/>
    <n v="332.84974093264202"/>
    <n v="237.347890451517"/>
    <n v="156.38717532467501"/>
    <n v="1.5176940817478137"/>
    <n v="1030"/>
    <n v="1022"/>
    <n v="0.99223300970873785"/>
  </r>
  <r>
    <s v="FEDERACIJA BOSNE I HERCEGOVINE"/>
    <n v="46"/>
    <s v="OPĆINSKI SUD U BUGOJNU"/>
    <n v="2022"/>
    <x v="5"/>
    <s v="VANPARNIČNO"/>
    <s v="NON - LITIGATION"/>
    <n v="1223"/>
    <n v="1392"/>
    <n v="1.1381847914963199"/>
    <n v="998"/>
    <n v="261.68821839080499"/>
    <n v="272.21264367816099"/>
    <n v="450.14028056112198"/>
    <n v="0.60472847117532902"/>
    <n v="74"/>
    <n v="69"/>
    <n v="0.93243243243243246"/>
  </r>
  <r>
    <s v="FEDERACIJA BOSNE I HERCEGOVINE"/>
    <n v="49"/>
    <s v="OPĆINSKI SUD U KISELJAKU"/>
    <n v="2022"/>
    <x v="0"/>
    <s v="IZVRŠENJA"/>
    <s v="ENFORCEMENT"/>
    <n v="828"/>
    <n v="951"/>
    <n v="1.14855072463768"/>
    <n v="547"/>
    <n v="209.94216614090399"/>
    <n v="242.656151419558"/>
    <n v="233.808043875686"/>
    <n v="1.0378434693571812"/>
    <n v="689"/>
    <n v="663"/>
    <n v="0.96226415094339623"/>
  </r>
  <r>
    <s v="FEDERACIJA BOSNE I HERCEGOVINE"/>
    <n v="49"/>
    <s v="OPĆINSKI SUD U KISELJAKU"/>
    <n v="2022"/>
    <x v="1"/>
    <s v="KRIVIČNI"/>
    <s v="CRIMINAL"/>
    <n v="588"/>
    <n v="631"/>
    <n v="1.0731292517006801"/>
    <n v="270"/>
    <n v="156.180665610143"/>
    <n v="158.53090332805101"/>
    <n v="572.59629629629603"/>
    <n v="0.27686330553213623"/>
    <n v="258"/>
    <n v="248"/>
    <n v="0.96124031007751942"/>
  </r>
  <r>
    <s v="FEDERACIJA BOSNE I HERCEGOVINE"/>
    <n v="49"/>
    <s v="OPĆINSKI SUD U KISELJAKU"/>
    <n v="2022"/>
    <x v="2"/>
    <s v="PARNIČNO"/>
    <s v="CIVIL CASES"/>
    <n v="332"/>
    <n v="352"/>
    <n v="1.06024096385542"/>
    <n v="279"/>
    <n v="289.30397727272702"/>
    <n v="314.63352272727298"/>
    <n v="211.989247311828"/>
    <n v="1.4841956689645641"/>
    <n v="319"/>
    <n v="287"/>
    <n v="0.89968652037617558"/>
  </r>
  <r>
    <s v="FEDERACIJA BOSNE I HERCEGOVINE"/>
    <n v="49"/>
    <s v="OPĆINSKI SUD U KISELJAKU"/>
    <n v="2022"/>
    <x v="6"/>
    <s v="PREKRŠAJNO"/>
    <s v="OFENSESS"/>
    <n v="674"/>
    <n v="848"/>
    <n v="1.25816023738872"/>
    <n v="494"/>
    <n v="212.62971698113199"/>
    <n v="290.82193396226398"/>
    <n v="102.78340080971699"/>
    <n v="2.8294640153098545"/>
    <n v="721"/>
    <n v="718"/>
    <n v="0.99583911234396671"/>
  </r>
  <r>
    <s v="FEDERACIJA BOSNE I HERCEGOVINE"/>
    <n v="49"/>
    <s v="OPĆINSKI SUD U KISELJAKU"/>
    <n v="2022"/>
    <x v="5"/>
    <s v="VANPARNIČNO"/>
    <s v="NON - LITIGATION"/>
    <n v="586"/>
    <n v="568"/>
    <n v="0.96928327645051204"/>
    <n v="1235"/>
    <n v="793.61795774647896"/>
    <n v="622.97183098591495"/>
    <n v="716.08744939271298"/>
    <n v="0.86996613544090751"/>
    <n v="129"/>
    <n v="118"/>
    <n v="0.9147286821705426"/>
  </r>
  <r>
    <s v="FEDERACIJA BOSNE I HERCEGOVINE"/>
    <n v="51"/>
    <s v="OPĆINSKI SUD U TRAVNIKU"/>
    <n v="2022"/>
    <x v="0"/>
    <s v="IZVRŠENJA"/>
    <s v="ENFORCEMENT"/>
    <n v="3030"/>
    <n v="4091"/>
    <n v="1.3501650165016501"/>
    <n v="1689"/>
    <n v="150.69298460034199"/>
    <n v="245.14935223661701"/>
    <n v="190.669626998224"/>
    <n v="1.2857283883966504"/>
    <n v="2617"/>
    <n v="2556"/>
    <n v="0.9766908674054261"/>
  </r>
  <r>
    <s v="FEDERACIJA BOSNE I HERCEGOVINE"/>
    <n v="51"/>
    <s v="OPĆINSKI SUD U TRAVNIKU"/>
    <n v="2022"/>
    <x v="1"/>
    <s v="KRIVIČNI"/>
    <s v="CRIMINAL"/>
    <n v="1814"/>
    <n v="1830"/>
    <n v="1.0088202866593201"/>
    <n v="584"/>
    <n v="116.48087431694"/>
    <n v="125.596174863388"/>
    <n v="574.16952054794501"/>
    <n v="0.21874406489485593"/>
    <n v="397"/>
    <n v="344"/>
    <n v="0.86649874055415621"/>
  </r>
  <r>
    <s v="FEDERACIJA BOSNE I HERCEGOVINE"/>
    <n v="51"/>
    <s v="OPĆINSKI SUD U TRAVNIKU"/>
    <n v="2022"/>
    <x v="2"/>
    <s v="PARNIČNO"/>
    <s v="CIVIL CASES"/>
    <n v="1780"/>
    <n v="1669"/>
    <n v="0.93764044943820202"/>
    <n v="1147"/>
    <n v="250.84182144997001"/>
    <n v="242.11264230077899"/>
    <n v="180.32432432432401"/>
    <n v="1.3426510439341783"/>
    <n v="1020"/>
    <n v="961"/>
    <n v="0.94215686274509802"/>
  </r>
  <r>
    <s v="FEDERACIJA BOSNE I HERCEGOVINE"/>
    <n v="51"/>
    <s v="OPĆINSKI SUD U TRAVNIKU"/>
    <n v="2022"/>
    <x v="6"/>
    <s v="PREKRŠAJNO"/>
    <s v="OFENSESS"/>
    <n v="2645"/>
    <n v="3401"/>
    <n v="1.2858223062381899"/>
    <n v="2322"/>
    <n v="249.200235224934"/>
    <n v="380.750661570126"/>
    <n v="174.96985357450501"/>
    <n v="2.1760929313917279"/>
    <n v="3071"/>
    <n v="3009"/>
    <n v="0.9798111364376425"/>
  </r>
  <r>
    <s v="FEDERACIJA BOSNE I HERCEGOVINE"/>
    <n v="51"/>
    <s v="OPĆINSKI SUD U TRAVNIKU"/>
    <n v="2022"/>
    <x v="3"/>
    <s v="PRIVREDNO"/>
    <s v="COMMERCIAL"/>
    <n v="495"/>
    <n v="593"/>
    <n v="1.1979797979797999"/>
    <n v="326"/>
    <n v="200.657672849916"/>
    <n v="245.06576728499201"/>
    <n v="229.171779141104"/>
    <n v="1.0693540374100856"/>
    <n v="382"/>
    <n v="340"/>
    <n v="0.89005235602094246"/>
  </r>
  <r>
    <s v="FEDERACIJA BOSNE I HERCEGOVINE"/>
    <n v="51"/>
    <s v="OPĆINSKI SUD U TRAVNIKU"/>
    <n v="2022"/>
    <x v="5"/>
    <s v="VANPARNIČNO"/>
    <s v="NON - LITIGATION"/>
    <n v="2235"/>
    <n v="2278"/>
    <n v="1.01923937360179"/>
    <n v="1473"/>
    <n v="236.01624231782299"/>
    <n v="217.985952589991"/>
    <n v="452.48268839103901"/>
    <n v="0.48175534265214998"/>
    <n v="189"/>
    <n v="179"/>
    <n v="0.94708994708994709"/>
  </r>
  <r>
    <s v="FEDERACIJA BOSNE I HERCEGOVINE"/>
    <n v="53"/>
    <s v="OPĆINSKI SUD U ČAPLJINI"/>
    <n v="2022"/>
    <x v="0"/>
    <s v="IZVRŠENJA"/>
    <s v="ENFORCEMENT"/>
    <n v="310"/>
    <n v="294"/>
    <n v="0.94838709677419397"/>
    <n v="225"/>
    <n v="279.33673469387799"/>
    <n v="274.94217687074803"/>
    <n v="454.55111111111103"/>
    <n v="0.60486526190349765"/>
    <n v="194"/>
    <n v="134"/>
    <n v="0.69072164948453607"/>
  </r>
  <r>
    <s v="FEDERACIJA BOSNE I HERCEGOVINE"/>
    <n v="53"/>
    <s v="OPĆINSKI SUD U ČAPLJINI"/>
    <n v="2022"/>
    <x v="1"/>
    <s v="KRIVIČNI"/>
    <s v="CRIMINAL"/>
    <n v="307"/>
    <n v="344"/>
    <n v="1.1205211726384401"/>
    <n v="46"/>
    <n v="48.808139534883701"/>
    <n v="87.633720930232599"/>
    <n v="875.73913043478296"/>
    <n v="0.10006829418108176"/>
    <n v="42"/>
    <n v="37"/>
    <n v="0.88095238095238093"/>
  </r>
  <r>
    <s v="FEDERACIJA BOSNE I HERCEGOVINE"/>
    <n v="53"/>
    <s v="OPĆINSKI SUD U ČAPLJINI"/>
    <n v="2022"/>
    <x v="2"/>
    <s v="PARNIČNO"/>
    <s v="CIVIL CASES"/>
    <n v="343"/>
    <n v="367"/>
    <n v="1.0699708454810499"/>
    <n v="222"/>
    <n v="220.79019073569501"/>
    <n v="260.55313351498597"/>
    <n v="349.00900900900899"/>
    <n v="0.74655131182662482"/>
    <n v="244"/>
    <n v="173"/>
    <n v="0.70901639344262291"/>
  </r>
  <r>
    <s v="FEDERACIJA BOSNE I HERCEGOVINE"/>
    <n v="53"/>
    <s v="OPĆINSKI SUD U ČAPLJINI"/>
    <n v="2022"/>
    <x v="6"/>
    <s v="PREKRŠAJNO"/>
    <s v="OFENSESS"/>
    <n v="668"/>
    <n v="871"/>
    <n v="1.3038922155688599"/>
    <n v="111"/>
    <n v="46.515499425947198"/>
    <n v="160.97588978185999"/>
    <n v="132.063063063063"/>
    <n v="1.2189319711976578"/>
    <n v="314"/>
    <n v="312"/>
    <n v="0.99363057324840764"/>
  </r>
  <r>
    <s v="FEDERACIJA BOSNE I HERCEGOVINE"/>
    <n v="53"/>
    <s v="OPĆINSKI SUD U ČAPLJINI"/>
    <n v="2022"/>
    <x v="5"/>
    <s v="VANPARNIČNO"/>
    <s v="NON - LITIGATION"/>
    <n v="1005"/>
    <n v="1142"/>
    <n v="1.1363184079602"/>
    <n v="684"/>
    <n v="218.61646234675999"/>
    <n v="226.77057793345"/>
    <n v="505.79385964912302"/>
    <n v="0.44834585000846833"/>
    <n v="65"/>
    <n v="57"/>
    <n v="0.87692307692307692"/>
  </r>
  <r>
    <s v="FEDERACIJA BOSNE I HERCEGOVINE"/>
    <n v="55"/>
    <s v="OPĆINSKI SUD U ČITLUKU"/>
    <n v="2022"/>
    <x v="0"/>
    <s v="IZVRŠENJA"/>
    <s v="ENFORCEMENT"/>
    <n v="234"/>
    <n v="277"/>
    <n v="1.18376068376068"/>
    <n v="205"/>
    <n v="270.12635379061402"/>
    <n v="331.64981949458502"/>
    <n v="357.21463414634098"/>
    <n v="0.92843290221619879"/>
    <n v="228"/>
    <n v="185"/>
    <n v="0.81140350877192979"/>
  </r>
  <r>
    <s v="FEDERACIJA BOSNE I HERCEGOVINE"/>
    <n v="55"/>
    <s v="OPĆINSKI SUD U ČITLUKU"/>
    <n v="2022"/>
    <x v="1"/>
    <s v="KRIVIČNI"/>
    <s v="CRIMINAL"/>
    <n v="92"/>
    <n v="94"/>
    <n v="1.02173913043478"/>
    <n v="16"/>
    <n v="62.127659574468098"/>
    <n v="58.510638297872298"/>
    <n v="356.8125"/>
    <n v="0.16398147009387928"/>
    <n v="13"/>
    <n v="13"/>
    <n v="1"/>
  </r>
  <r>
    <s v="FEDERACIJA BOSNE I HERCEGOVINE"/>
    <n v="55"/>
    <s v="OPĆINSKI SUD U ČITLUKU"/>
    <n v="2022"/>
    <x v="2"/>
    <s v="PARNIČNO"/>
    <s v="CIVIL CASES"/>
    <n v="222"/>
    <n v="236"/>
    <n v="1.06306306306306"/>
    <n v="174"/>
    <n v="269.11016949152503"/>
    <n v="316.08050847457599"/>
    <n v="273.39655172413802"/>
    <n v="1.1561247077962666"/>
    <n v="186"/>
    <n v="142"/>
    <n v="0.76344086021505375"/>
  </r>
  <r>
    <s v="FEDERACIJA BOSNE I HERCEGOVINE"/>
    <n v="55"/>
    <s v="OPĆINSKI SUD U ČITLUKU"/>
    <n v="2022"/>
    <x v="6"/>
    <s v="PREKRŠAJNO"/>
    <s v="OFENSESS"/>
    <n v="40"/>
    <n v="56"/>
    <n v="1.4"/>
    <n v="5"/>
    <n v="32.589285714285701"/>
    <n v="123.571428571429"/>
    <n v="81.8"/>
    <n v="1.5106531610199145"/>
    <n v="21"/>
    <n v="21"/>
    <n v="1"/>
  </r>
  <r>
    <s v="FEDERACIJA BOSNE I HERCEGOVINE"/>
    <n v="55"/>
    <s v="OPĆINSKI SUD U ČITLUKU"/>
    <n v="2022"/>
    <x v="5"/>
    <s v="VANPARNIČNO"/>
    <s v="NON - LITIGATION"/>
    <n v="372"/>
    <n v="261"/>
    <n v="0.70161290322580605"/>
    <n v="1024"/>
    <n v="1432.0306513410001"/>
    <n v="424.97701149425302"/>
    <n v="877.3125"/>
    <n v="0.48440779254171462"/>
    <n v="23"/>
    <n v="16"/>
    <n v="0.69565217391304346"/>
  </r>
  <r>
    <s v="FEDERACIJA BOSNE I HERCEGOVINE"/>
    <n v="56"/>
    <s v="OPĆINSKI SUD U KONJICU"/>
    <n v="2022"/>
    <x v="0"/>
    <s v="IZVRŠENJA"/>
    <s v="ENFORCEMENT"/>
    <n v="616"/>
    <n v="709"/>
    <n v="1.15097402597403"/>
    <n v="354"/>
    <n v="182.24259520451301"/>
    <n v="218.55007052186201"/>
    <n v="187.59887005649699"/>
    <n v="1.1649860708438371"/>
    <n v="406"/>
    <n v="381"/>
    <n v="0.93842364532019706"/>
  </r>
  <r>
    <s v="FEDERACIJA BOSNE I HERCEGOVINE"/>
    <n v="56"/>
    <s v="OPĆINSKI SUD U KONJICU"/>
    <n v="2022"/>
    <x v="1"/>
    <s v="KRIVIČNI"/>
    <s v="CRIMINAL"/>
    <n v="563"/>
    <n v="560"/>
    <n v="0.99467140319715797"/>
    <n v="124"/>
    <n v="80.821428571428598"/>
    <n v="91.030357142857099"/>
    <n v="493.15322580645199"/>
    <n v="0.18458838425723653"/>
    <n v="95"/>
    <n v="74"/>
    <n v="0.77894736842105261"/>
  </r>
  <r>
    <s v="FEDERACIJA BOSNE I HERCEGOVINE"/>
    <n v="56"/>
    <s v="OPĆINSKI SUD U KONJICU"/>
    <n v="2022"/>
    <x v="2"/>
    <s v="PARNIČNO"/>
    <s v="CIVIL CASES"/>
    <n v="413"/>
    <n v="339"/>
    <n v="0.82082324455205802"/>
    <n v="281"/>
    <n v="302.55162241887899"/>
    <n v="253.905604719764"/>
    <n v="169.33807829181501"/>
    <n v="1.4994005322430577"/>
    <n v="207"/>
    <n v="186"/>
    <n v="0.89855072463768115"/>
  </r>
  <r>
    <s v="FEDERACIJA BOSNE I HERCEGOVINE"/>
    <n v="56"/>
    <s v="OPĆINSKI SUD U KONJICU"/>
    <n v="2022"/>
    <x v="6"/>
    <s v="PREKRŠAJNO"/>
    <s v="OFENSESS"/>
    <n v="417"/>
    <n v="641"/>
    <n v="1.5371702637889699"/>
    <n v="156"/>
    <n v="88.829953198127896"/>
    <n v="286.70982839313598"/>
    <n v="137.07692307692301"/>
    <n v="2.0915980746974014"/>
    <n v="380"/>
    <n v="373"/>
    <n v="0.98157894736842111"/>
  </r>
  <r>
    <s v="FEDERACIJA BOSNE I HERCEGOVINE"/>
    <n v="56"/>
    <s v="OPĆINSKI SUD U KONJICU"/>
    <n v="2022"/>
    <x v="5"/>
    <s v="VANPARNIČNO"/>
    <s v="NON - LITIGATION"/>
    <n v="1007"/>
    <n v="1051"/>
    <n v="1.0436941410129099"/>
    <n v="797"/>
    <n v="276.78877259752602"/>
    <n v="235.37868696479501"/>
    <n v="480.56461731493101"/>
    <n v="0.48979612415065304"/>
    <n v="74"/>
    <n v="72"/>
    <n v="0.97297297297297303"/>
  </r>
  <r>
    <s v="FEDERACIJA BOSNE I HERCEGOVINE"/>
    <n v="58"/>
    <s v="OPĆINSKI SUD U MOSTARU"/>
    <n v="2022"/>
    <x v="0"/>
    <s v="IZVRŠENJA"/>
    <s v="ENFORCEMENT"/>
    <n v="2106"/>
    <n v="2717"/>
    <n v="1.2901234567901201"/>
    <n v="1966"/>
    <n v="264.11115200588898"/>
    <n v="472.21751932278198"/>
    <n v="493.55645981688701"/>
    <n v="0.95676494538837176"/>
    <n v="2039"/>
    <n v="1694"/>
    <n v="0.83079941147621383"/>
  </r>
  <r>
    <s v="FEDERACIJA BOSNE I HERCEGOVINE"/>
    <n v="58"/>
    <s v="OPĆINSKI SUD U MOSTARU"/>
    <n v="2022"/>
    <x v="1"/>
    <s v="KRIVIČNI"/>
    <s v="CRIMINAL"/>
    <n v="881"/>
    <n v="919"/>
    <n v="1.04313280363224"/>
    <n v="247"/>
    <n v="98.101196953210007"/>
    <n v="112.591947769314"/>
    <n v="1221.1821862348199"/>
    <n v="9.2199140339952357E-2"/>
    <n v="125"/>
    <n v="88"/>
    <n v="0.70399999999999996"/>
  </r>
  <r>
    <s v="FEDERACIJA BOSNE I HERCEGOVINE"/>
    <n v="58"/>
    <s v="OPĆINSKI SUD U MOSTARU"/>
    <n v="2022"/>
    <x v="2"/>
    <s v="PARNIČNO"/>
    <s v="CIVIL CASES"/>
    <n v="2317"/>
    <n v="2314"/>
    <n v="0.998705222270177"/>
    <n v="2071"/>
    <n v="326.67026793431302"/>
    <n v="318.24330164217798"/>
    <n v="266.10960888459698"/>
    <n v="1.1959105985541081"/>
    <n v="1567"/>
    <n v="1323"/>
    <n v="0.84428844926611357"/>
  </r>
  <r>
    <s v="FEDERACIJA BOSNE I HERCEGOVINE"/>
    <n v="58"/>
    <s v="OPĆINSKI SUD U MOSTARU"/>
    <n v="2022"/>
    <x v="6"/>
    <s v="PREKRŠAJNO"/>
    <s v="OFENSESS"/>
    <n v="1843"/>
    <n v="2451"/>
    <n v="1.3298969072164899"/>
    <n v="1473"/>
    <n v="219.357405140759"/>
    <n v="346.12280701754401"/>
    <n v="168.87576374745399"/>
    <n v="2.0495706390122086"/>
    <n v="1881"/>
    <n v="1863"/>
    <n v="0.99043062200956933"/>
  </r>
  <r>
    <s v="FEDERACIJA BOSNE I HERCEGOVINE"/>
    <n v="58"/>
    <s v="OPĆINSKI SUD U MOSTARU"/>
    <n v="2022"/>
    <x v="3"/>
    <s v="PRIVREDNO"/>
    <s v="COMMERCIAL"/>
    <n v="718"/>
    <n v="769"/>
    <n v="1.0710306406685199"/>
    <n v="592"/>
    <n v="280.98829648894701"/>
    <n v="384.612483745124"/>
    <n v="302.21621621621603"/>
    <n v="1.272640126861885"/>
    <n v="577"/>
    <n v="479"/>
    <n v="0.83015597920277295"/>
  </r>
  <r>
    <s v="FEDERACIJA BOSNE I HERCEGOVINE"/>
    <n v="58"/>
    <s v="OPĆINSKI SUD U MOSTARU"/>
    <n v="2022"/>
    <x v="5"/>
    <s v="VANPARNIČNO"/>
    <s v="NON - LITIGATION"/>
    <n v="2434"/>
    <n v="2550"/>
    <n v="1.0476581758422401"/>
    <n v="4855"/>
    <n v="694.93137254902001"/>
    <n v="798.38862745098004"/>
    <n v="938.23130792996903"/>
    <n v="0.85095074178719787"/>
    <n v="1287"/>
    <n v="592"/>
    <n v="0.45998445998445997"/>
  </r>
  <r>
    <s v="FEDERACIJA BOSNE I HERCEGOVINE"/>
    <n v="63"/>
    <s v="OPĆINSKI SUD U LJUBUŠKOM"/>
    <n v="2022"/>
    <x v="0"/>
    <s v="IZVRŠENJA"/>
    <s v="ENFORCEMENT"/>
    <n v="749"/>
    <n v="854"/>
    <n v="1.1401869158878499"/>
    <n v="416"/>
    <n v="177.79859484777501"/>
    <n v="241.69789227166299"/>
    <n v="236.980769230769"/>
    <n v="1.019905087894708"/>
    <n v="518"/>
    <n v="457"/>
    <n v="0.88223938223938225"/>
  </r>
  <r>
    <s v="FEDERACIJA BOSNE I HERCEGOVINE"/>
    <n v="63"/>
    <s v="OPĆINSKI SUD U LJUBUŠKOM"/>
    <n v="2022"/>
    <x v="1"/>
    <s v="KRIVIČNI"/>
    <s v="CRIMINAL"/>
    <n v="296"/>
    <n v="320"/>
    <n v="1.08108108108108"/>
    <n v="121"/>
    <n v="138.015625"/>
    <n v="199.67500000000001"/>
    <n v="808.16528925619798"/>
    <n v="0.24707198224731064"/>
    <n v="91"/>
    <n v="73"/>
    <n v="0.80219780219780223"/>
  </r>
  <r>
    <s v="FEDERACIJA BOSNE I HERCEGOVINE"/>
    <n v="63"/>
    <s v="OPĆINSKI SUD U LJUBUŠKOM"/>
    <n v="2022"/>
    <x v="2"/>
    <s v="PARNIČNO"/>
    <s v="CIVIL CASES"/>
    <n v="630"/>
    <n v="519"/>
    <n v="0.82380952380952399"/>
    <n v="526"/>
    <n v="369.92292870905601"/>
    <n v="311.03275529865101"/>
    <n v="243.450570342205"/>
    <n v="1.2776012595141981"/>
    <n v="373"/>
    <n v="301"/>
    <n v="0.806970509383378"/>
  </r>
  <r>
    <s v="FEDERACIJA BOSNE I HERCEGOVINE"/>
    <n v="63"/>
    <s v="OPĆINSKI SUD U LJUBUŠKOM"/>
    <n v="2022"/>
    <x v="6"/>
    <s v="PREKRŠAJNO"/>
    <s v="OFENSESS"/>
    <n v="162"/>
    <n v="220"/>
    <n v="1.3580246913580201"/>
    <n v="136"/>
    <n v="225.636363636364"/>
    <n v="457.30454545454501"/>
    <n v="192.595588235294"/>
    <n v="2.374428976513502"/>
    <n v="181"/>
    <n v="176"/>
    <n v="0.97237569060773477"/>
  </r>
  <r>
    <s v="FEDERACIJA BOSNE I HERCEGOVINE"/>
    <n v="63"/>
    <s v="OPĆINSKI SUD U LJUBUŠKOM"/>
    <n v="2022"/>
    <x v="5"/>
    <s v="VANPARNIČNO"/>
    <s v="NON - LITIGATION"/>
    <n v="1096"/>
    <n v="971"/>
    <n v="0.88594890510948898"/>
    <n v="1311"/>
    <n v="492.80638516992798"/>
    <n v="339.92996910401598"/>
    <n v="735.22807017543903"/>
    <n v="0.46234628803400063"/>
    <n v="82"/>
    <n v="66"/>
    <n v="0.80487804878048785"/>
  </r>
  <r>
    <s v="FEDERACIJA BOSNE I HERCEGOVINE"/>
    <n v="64"/>
    <s v="OPĆINSKI SUD U ŠIROKOM BRIJEGU"/>
    <n v="2022"/>
    <x v="0"/>
    <s v="IZVRŠENJA"/>
    <s v="ENFORCEMENT"/>
    <n v="719"/>
    <n v="885"/>
    <n v="1.2308762169680101"/>
    <n v="562"/>
    <n v="231.785310734463"/>
    <n v="284.38983050847497"/>
    <n v="215.24733096085399"/>
    <n v="1.3212234931739786"/>
    <n v="661"/>
    <n v="644"/>
    <n v="0.97428139183055973"/>
  </r>
  <r>
    <s v="FEDERACIJA BOSNE I HERCEGOVINE"/>
    <n v="64"/>
    <s v="OPĆINSKI SUD U ŠIROKOM BRIJEGU"/>
    <n v="2022"/>
    <x v="1"/>
    <s v="KRIVIČNI"/>
    <s v="CRIMINAL"/>
    <n v="376"/>
    <n v="377"/>
    <n v="1.00265957446809"/>
    <n v="100"/>
    <n v="96.816976127320999"/>
    <n v="94.586206896551701"/>
    <n v="599.63"/>
    <n v="0.15774095174783068"/>
    <n v="68"/>
    <n v="57"/>
    <n v="0.83823529411764708"/>
  </r>
  <r>
    <s v="FEDERACIJA BOSNE I HERCEGOVINE"/>
    <n v="64"/>
    <s v="OPĆINSKI SUD U ŠIROKOM BRIJEGU"/>
    <n v="2022"/>
    <x v="2"/>
    <s v="PARNIČNO"/>
    <s v="CIVIL CASES"/>
    <n v="425"/>
    <n v="430"/>
    <n v="1.01176470588235"/>
    <n v="185"/>
    <n v="157.03488372093"/>
    <n v="172.274418604651"/>
    <n v="138.718918918919"/>
    <n v="1.2418956256813474"/>
    <n v="190"/>
    <n v="182"/>
    <n v="0.95789473684210524"/>
  </r>
  <r>
    <s v="FEDERACIJA BOSNE I HERCEGOVINE"/>
    <n v="64"/>
    <s v="OPĆINSKI SUD U ŠIROKOM BRIJEGU"/>
    <n v="2022"/>
    <x v="6"/>
    <s v="PREKRŠAJNO"/>
    <s v="OFENSESS"/>
    <n v="458"/>
    <n v="764"/>
    <n v="1.66812227074236"/>
    <n v="96"/>
    <n v="45.863874345549704"/>
    <n v="185.28403141361301"/>
    <n v="67.28125"/>
    <n v="2.7538732026175645"/>
    <n v="401"/>
    <n v="400"/>
    <n v="0.99750623441396513"/>
  </r>
  <r>
    <s v="FEDERACIJA BOSNE I HERCEGOVINE"/>
    <n v="64"/>
    <s v="OPĆINSKI SUD U ŠIROKOM BRIJEGU"/>
    <n v="2022"/>
    <x v="3"/>
    <s v="PRIVREDNO"/>
    <s v="COMMERCIAL"/>
    <n v="372"/>
    <n v="243"/>
    <n v="0.65322580645161299"/>
    <n v="318"/>
    <n v="477.65432098765399"/>
    <n v="237.48559670781901"/>
    <n v="180.72327044025201"/>
    <n v="1.3140842135563993"/>
    <n v="181"/>
    <n v="173"/>
    <n v="0.95580110497237569"/>
  </r>
  <r>
    <s v="FEDERACIJA BOSNE I HERCEGOVINE"/>
    <n v="64"/>
    <s v="OPĆINSKI SUD U ŠIROKOM BRIJEGU"/>
    <n v="2022"/>
    <x v="5"/>
    <s v="VANPARNIČNO"/>
    <s v="NON - LITIGATION"/>
    <n v="1053"/>
    <n v="691"/>
    <n v="0.65622032288698995"/>
    <n v="1509"/>
    <n v="797.08393632416801"/>
    <n v="368.816208393632"/>
    <n v="556.70974155069598"/>
    <n v="0.66249282321934411"/>
    <n v="46"/>
    <n v="44"/>
    <n v="0.95652173913043481"/>
  </r>
  <r>
    <s v="FEDERACIJA BOSNE I HERCEGOVINE"/>
    <n v="65"/>
    <s v="OPĆINSKI SUD U SARAJEVU"/>
    <n v="2022"/>
    <x v="0"/>
    <s v="IZVRŠENJA"/>
    <s v="ENFORCEMENT"/>
    <n v="13315"/>
    <n v="14893"/>
    <n v="1.11851295531356"/>
    <n v="10335"/>
    <n v="253.29181494661901"/>
    <n v="339.22943664808997"/>
    <n v="322.98597000483801"/>
    <n v="1.0502915549025509"/>
    <n v="11015"/>
    <n v="9347"/>
    <n v="0.84857013163867456"/>
  </r>
  <r>
    <s v="FEDERACIJA BOSNE I HERCEGOVINE"/>
    <n v="65"/>
    <s v="OPĆINSKI SUD U SARAJEVU"/>
    <n v="2022"/>
    <x v="1"/>
    <s v="KRIVIČNI"/>
    <s v="CRIMINAL"/>
    <n v="9021"/>
    <n v="8557"/>
    <n v="0.94856446070280498"/>
    <n v="1873"/>
    <n v="79.893070001168596"/>
    <n v="53.756222975341799"/>
    <n v="404.41163908168699"/>
    <n v="0.13292451992086113"/>
    <n v="871"/>
    <n v="843"/>
    <n v="0.96785304247990811"/>
  </r>
  <r>
    <s v="FEDERACIJA BOSNE I HERCEGOVINE"/>
    <n v="65"/>
    <s v="OPĆINSKI SUD U SARAJEVU"/>
    <n v="2022"/>
    <x v="2"/>
    <s v="PARNIČNO"/>
    <s v="CIVIL CASES"/>
    <n v="10136"/>
    <n v="10731"/>
    <n v="1.0587016574585599"/>
    <n v="17014"/>
    <n v="578.707482993197"/>
    <n v="624.41226353555101"/>
    <n v="419.41554014341102"/>
    <n v="1.4887675914965985"/>
    <n v="8033"/>
    <n v="7072"/>
    <n v="0.88036848001991785"/>
  </r>
  <r>
    <s v="FEDERACIJA BOSNE I HERCEGOVINE"/>
    <n v="65"/>
    <s v="OPĆINSKI SUD U SARAJEVU"/>
    <n v="2022"/>
    <x v="6"/>
    <s v="PREKRŠAJNO"/>
    <s v="OFENSESS"/>
    <n v="9123"/>
    <n v="11506"/>
    <n v="1.26120793598597"/>
    <n v="8791"/>
    <n v="278.87319659308201"/>
    <n v="384.63905788284399"/>
    <n v="226.729154817427"/>
    <n v="1.6964693322857993"/>
    <n v="6764"/>
    <n v="6715"/>
    <n v="0.99275576581904201"/>
  </r>
  <r>
    <s v="FEDERACIJA BOSNE I HERCEGOVINE"/>
    <n v="65"/>
    <s v="OPĆINSKI SUD U SARAJEVU"/>
    <n v="2022"/>
    <x v="3"/>
    <s v="PRIVREDNO"/>
    <s v="COMMERCIAL"/>
    <n v="3086"/>
    <n v="3251"/>
    <n v="1.0534672715489299"/>
    <n v="5314"/>
    <n v="596.61950169178704"/>
    <n v="679.96893263611196"/>
    <n v="440.269853217915"/>
    <n v="1.5444367304875539"/>
    <n v="2492"/>
    <n v="2239"/>
    <n v="0.8984751203852327"/>
  </r>
  <r>
    <s v="FEDERACIJA BOSNE I HERCEGOVINE"/>
    <n v="65"/>
    <s v="OPĆINSKI SUD U SARAJEVU"/>
    <n v="2022"/>
    <x v="5"/>
    <s v="VANPARNIČNO"/>
    <s v="NON - LITIGATION"/>
    <n v="9230"/>
    <n v="11197"/>
    <n v="1.21310942578548"/>
    <n v="8446"/>
    <n v="275.32285433598298"/>
    <n v="351.76020362597097"/>
    <n v="469.05943641960698"/>
    <n v="0.74992671783986131"/>
    <n v="1517"/>
    <n v="1327"/>
    <n v="0.87475280158206992"/>
  </r>
  <r>
    <s v="FEDERACIJA BOSNE I HERCEGOVINE"/>
    <n v="68"/>
    <s v="OPĆINSKI SUD U LIVNU"/>
    <n v="2022"/>
    <x v="0"/>
    <s v="IZVRŠENJA"/>
    <s v="ENFORCEMENT"/>
    <n v="731"/>
    <n v="700"/>
    <n v="0.95759233926128595"/>
    <n v="340"/>
    <n v="177.28571428571399"/>
    <n v="169.26"/>
    <n v="183.55"/>
    <n v="0.92214655407245971"/>
    <n v="296"/>
    <n v="279"/>
    <n v="0.94256756756756754"/>
  </r>
  <r>
    <s v="FEDERACIJA BOSNE I HERCEGOVINE"/>
    <n v="68"/>
    <s v="OPĆINSKI SUD U LIVNU"/>
    <n v="2022"/>
    <x v="1"/>
    <s v="KRIVIČNI"/>
    <s v="CRIMINAL"/>
    <n v="625"/>
    <n v="678"/>
    <n v="1.0848"/>
    <n v="118"/>
    <n v="63.5250737463127"/>
    <n v="69.970501474926294"/>
    <n v="1038.81355932203"/>
    <n v="6.7356168820699419E-2"/>
    <n v="86"/>
    <n v="86"/>
    <n v="1"/>
  </r>
  <r>
    <s v="FEDERACIJA BOSNE I HERCEGOVINE"/>
    <n v="68"/>
    <s v="OPĆINSKI SUD U LIVNU"/>
    <n v="2022"/>
    <x v="2"/>
    <s v="PARNIČNO"/>
    <s v="CIVIL CASES"/>
    <n v="626"/>
    <n v="592"/>
    <n v="0.94568690095846597"/>
    <n v="314"/>
    <n v="193.597972972973"/>
    <n v="190.22466216216199"/>
    <n v="134.36942675159199"/>
    <n v="1.4156841088101779"/>
    <n v="276"/>
    <n v="265"/>
    <n v="0.96014492753623193"/>
  </r>
  <r>
    <s v="FEDERACIJA BOSNE I HERCEGOVINE"/>
    <n v="68"/>
    <s v="OPĆINSKI SUD U LIVNU"/>
    <n v="2022"/>
    <x v="6"/>
    <s v="PREKRŠAJNO"/>
    <s v="OFENSESS"/>
    <n v="681"/>
    <n v="711"/>
    <n v="1.0440528634361199"/>
    <n v="253"/>
    <n v="129.88045007032301"/>
    <n v="133.74683544303801"/>
    <n v="77.3833992094862"/>
    <n v="1.7283659907594546"/>
    <n v="283"/>
    <n v="283"/>
    <n v="1"/>
  </r>
  <r>
    <s v="FEDERACIJA BOSNE I HERCEGOVINE"/>
    <n v="68"/>
    <s v="OPĆINSKI SUD U LIVNU"/>
    <n v="2022"/>
    <x v="3"/>
    <s v="PRIVREDNO"/>
    <s v="COMMERCIAL"/>
    <n v="101"/>
    <n v="126"/>
    <n v="1.24752475247525"/>
    <n v="42"/>
    <n v="121.666666666667"/>
    <n v="174.468253968254"/>
    <n v="297.04761904761898"/>
    <n v="0.5873410281072996"/>
    <n v="56"/>
    <n v="55"/>
    <n v="0.9821428571428571"/>
  </r>
  <r>
    <s v="FEDERACIJA BOSNE I HERCEGOVINE"/>
    <n v="68"/>
    <s v="OPĆINSKI SUD U LIVNU"/>
    <n v="2022"/>
    <x v="5"/>
    <s v="VANPARNIČNO"/>
    <s v="NON - LITIGATION"/>
    <n v="2132"/>
    <n v="1852"/>
    <n v="0.86866791744840499"/>
    <n v="1983"/>
    <n v="390.81803455723502"/>
    <n v="303.715442764579"/>
    <n v="416.72768532526499"/>
    <n v="0.72881033216577029"/>
    <n v="47"/>
    <n v="45"/>
    <n v="0.95744680851063835"/>
  </r>
  <r>
    <s v="FEDERACIJA BOSNE I HERCEGOVINE"/>
    <n v="70"/>
    <s v="VRHOVNI SUD FBIH"/>
    <n v="2022"/>
    <x v="0"/>
    <s v="IZVRŠENJA"/>
    <s v="ENFORCEMENT"/>
    <n v="24"/>
    <n v="26"/>
    <n v="1.0833333333333299"/>
    <n v="1"/>
    <n v="14.038461538461499"/>
    <n v="34"/>
    <n v="5"/>
    <n v="6.8"/>
    <n v="0"/>
    <n v="0"/>
    <e v="#DIV/0!"/>
  </r>
  <r>
    <s v="FEDERACIJA BOSNE I HERCEGOVINE"/>
    <n v="70"/>
    <s v="VRHOVNI SUD FBIH"/>
    <n v="2022"/>
    <x v="1"/>
    <s v="KRIVIČNI"/>
    <s v="CRIMINAL"/>
    <n v="779"/>
    <n v="807"/>
    <n v="1.0359435173299101"/>
    <n v="136"/>
    <n v="61.511771995043397"/>
    <n v="89.3358116480793"/>
    <n v="199.375"/>
    <n v="0.44807930607187108"/>
    <n v="82"/>
    <n v="82"/>
    <n v="1"/>
  </r>
  <r>
    <s v="FEDERACIJA BOSNE I HERCEGOVINE"/>
    <n v="70"/>
    <s v="VRHOVNI SUD FBIH"/>
    <n v="2022"/>
    <x v="2"/>
    <s v="PARNIČNO"/>
    <s v="CIVIL CASES"/>
    <n v="2109"/>
    <n v="2152"/>
    <n v="1.02038880986249"/>
    <n v="616"/>
    <n v="104.479553903346"/>
    <n v="114.14869888475801"/>
    <n v="112.451298701299"/>
    <n v="1.0150945360619423"/>
    <n v="619"/>
    <n v="619"/>
    <n v="1"/>
  </r>
  <r>
    <s v="FEDERACIJA BOSNE I HERCEGOVINE"/>
    <n v="70"/>
    <s v="VRHOVNI SUD FBIH"/>
    <n v="2022"/>
    <x v="6"/>
    <s v="PREKRŠAJNO"/>
    <s v="OFENSESS"/>
    <n v="7"/>
    <n v="8"/>
    <n v="1.1428571428571399"/>
    <n v="0"/>
    <n v="0"/>
    <n v="49.625"/>
    <m/>
    <e v="#DIV/0!"/>
    <n v="0"/>
    <n v="0"/>
    <e v="#DIV/0!"/>
  </r>
  <r>
    <s v="FEDERACIJA BOSNE I HERCEGOVINE"/>
    <n v="70"/>
    <s v="VRHOVNI SUD FBIH"/>
    <n v="2022"/>
    <x v="3"/>
    <s v="PRIVREDNO"/>
    <s v="COMMERCIAL"/>
    <n v="303"/>
    <n v="329"/>
    <n v="1.08580858085809"/>
    <n v="114"/>
    <n v="126.474164133739"/>
    <n v="164.89665653495399"/>
    <n v="141.289473684211"/>
    <n v="1.1670838048664984"/>
    <n v="153"/>
    <n v="153"/>
    <n v="1"/>
  </r>
  <r>
    <s v="FEDERACIJA BOSNE I HERCEGOVINE"/>
    <n v="70"/>
    <s v="VRHOVNI SUD FBIH"/>
    <n v="2022"/>
    <x v="4"/>
    <s v="UPRAVNO"/>
    <s v="ADMINISTRATIVE"/>
    <n v="666"/>
    <n v="2214"/>
    <n v="3.3243243243243201"/>
    <n v="795"/>
    <n v="131.06368563685601"/>
    <n v="608.67660343270097"/>
    <n v="344.52452830188702"/>
    <n v="1.7667148589761734"/>
    <n v="878"/>
    <n v="878"/>
    <n v="1"/>
  </r>
  <r>
    <s v="FEDERACIJA BOSNE I HERCEGOVINE"/>
    <n v="70"/>
    <s v="VRHOVNI SUD FBIH"/>
    <n v="2022"/>
    <x v="5"/>
    <s v="VANPARNIČNO"/>
    <s v="NON - LITIGATION"/>
    <n v="49"/>
    <n v="49"/>
    <n v="1"/>
    <n v="8"/>
    <n v="59.591836734693899"/>
    <n v="57.244897959183703"/>
    <n v="108.75"/>
    <n v="0.52638986629134443"/>
    <n v="2"/>
    <n v="2"/>
    <n v="1"/>
  </r>
  <r>
    <s v="FEDERACIJA BOSNE I HERCEGOVINE"/>
    <n v="70"/>
    <s v="VRHOVNI SUD FBIH"/>
    <n v="2022"/>
    <x v="7"/>
    <s v="ZEMLJIŠNO-KNJIŽNO"/>
    <s v="LAND REGISTRY"/>
    <n v="12"/>
    <n v="14"/>
    <n v="1.1666666666666701"/>
    <n v="0"/>
    <n v="0"/>
    <n v="32.428571428571402"/>
    <m/>
    <e v="#DIV/0!"/>
    <n v="0"/>
    <n v="0"/>
    <e v="#DIV/0!"/>
  </r>
  <r>
    <s v="REPUBLIKA SRPSKA"/>
    <n v="161"/>
    <s v="OKRUŽNI PRIVREDNI SUD U BANJOJ LUCI"/>
    <n v="2022"/>
    <x v="0"/>
    <s v="IZVRŠENJA"/>
    <s v="ENFORCEMENT"/>
    <n v="990"/>
    <n v="1193"/>
    <n v="1.20505050505051"/>
    <n v="584"/>
    <n v="178.675607711651"/>
    <n v="261.13914501257301"/>
    <n v="276.28253424657498"/>
    <n v="0.94518875659187751"/>
    <n v="723"/>
    <n v="693"/>
    <n v="0.95850622406639008"/>
  </r>
  <r>
    <s v="REPUBLIKA SRPSKA"/>
    <n v="161"/>
    <s v="OKRUŽNI PRIVREDNI SUD U BANJOJ LUCI"/>
    <n v="2022"/>
    <x v="3"/>
    <s v="PRIVREDNO"/>
    <s v="COMMERCIAL"/>
    <n v="1744"/>
    <n v="1690"/>
    <n v="0.96903669724770602"/>
    <n v="1045"/>
    <n v="225.695266272189"/>
    <n v="210.68047337278099"/>
    <n v="250.087081339713"/>
    <n v="0.84242845429747371"/>
    <n v="788"/>
    <n v="777"/>
    <n v="0.98604060913705582"/>
  </r>
  <r>
    <s v="REPUBLIKA SRPSKA"/>
    <n v="161"/>
    <s v="OKRUŽNI PRIVREDNI SUD U BANJOJ LUCI"/>
    <n v="2022"/>
    <x v="5"/>
    <s v="VANPARNIČNO"/>
    <s v="NON - LITIGATION"/>
    <n v="40"/>
    <n v="44"/>
    <n v="1.1000000000000001"/>
    <n v="10"/>
    <n v="82.954545454545496"/>
    <n v="61.295454545454497"/>
    <n v="38.9"/>
    <n v="1.5757186258471594"/>
    <n v="11"/>
    <n v="11"/>
    <n v="1"/>
  </r>
  <r>
    <s v="REPUBLIKA SRPSKA"/>
    <n v="162"/>
    <s v="OKRUŽNI PRIVREDNI SUD U BIJELJINI"/>
    <n v="2022"/>
    <x v="0"/>
    <s v="IZVRŠENJA"/>
    <s v="ENFORCEMENT"/>
    <n v="322"/>
    <n v="371"/>
    <n v="1.15217391304348"/>
    <n v="179"/>
    <n v="176.10512129380101"/>
    <n v="283.80862533692698"/>
    <n v="203.65921787709499"/>
    <n v="1.3935466722071026"/>
    <n v="233"/>
    <n v="218"/>
    <n v="0.93562231759656656"/>
  </r>
  <r>
    <s v="REPUBLIKA SRPSKA"/>
    <n v="162"/>
    <s v="OKRUŽNI PRIVREDNI SUD U BIJELJINI"/>
    <n v="2022"/>
    <x v="3"/>
    <s v="PRIVREDNO"/>
    <s v="COMMERCIAL"/>
    <n v="650"/>
    <n v="815"/>
    <n v="1.2538461538461501"/>
    <n v="353"/>
    <n v="158.092024539877"/>
    <n v="287.101840490798"/>
    <n v="357.24645892351299"/>
    <n v="0.80365202598765839"/>
    <n v="349"/>
    <n v="316"/>
    <n v="0.90544412607449853"/>
  </r>
  <r>
    <s v="REPUBLIKA SRPSKA"/>
    <n v="162"/>
    <s v="OKRUŽNI PRIVREDNI SUD U BIJELJINI"/>
    <n v="2022"/>
    <x v="5"/>
    <s v="VANPARNIČNO"/>
    <s v="NON - LITIGATION"/>
    <n v="6"/>
    <n v="6"/>
    <n v="1"/>
    <n v="0"/>
    <n v="0"/>
    <n v="32.1666666666667"/>
    <m/>
    <e v="#DIV/0!"/>
    <n v="0"/>
    <n v="0"/>
    <e v="#DIV/0!"/>
  </r>
  <r>
    <s v="REPUBLIKA SRPSKA"/>
    <n v="163"/>
    <s v="OKRUŽNI PRIVREDNI SUD U DOBOJU"/>
    <n v="2022"/>
    <x v="0"/>
    <s v="IZVRŠENJA"/>
    <s v="ENFORCEMENT"/>
    <n v="266"/>
    <n v="273"/>
    <n v="1.0263157894736801"/>
    <n v="37"/>
    <n v="49.468864468864503"/>
    <n v="76.234432234432205"/>
    <n v="322.59459459459498"/>
    <n v="0.23631652083394675"/>
    <n v="43"/>
    <n v="34"/>
    <n v="0.79069767441860461"/>
  </r>
  <r>
    <s v="REPUBLIKA SRPSKA"/>
    <n v="163"/>
    <s v="OKRUŽNI PRIVREDNI SUD U DOBOJU"/>
    <n v="2022"/>
    <x v="3"/>
    <s v="PRIVREDNO"/>
    <s v="COMMERCIAL"/>
    <n v="487"/>
    <n v="449"/>
    <n v="0.92197125256673496"/>
    <n v="151"/>
    <n v="122.750556792873"/>
    <n v="109.74164810690399"/>
    <n v="272.60927152317902"/>
    <n v="0.40256021922413981"/>
    <n v="94"/>
    <n v="87"/>
    <n v="0.92553191489361697"/>
  </r>
  <r>
    <s v="REPUBLIKA SRPSKA"/>
    <n v="163"/>
    <s v="OKRUŽNI PRIVREDNI SUD U DOBOJU"/>
    <n v="2022"/>
    <x v="5"/>
    <s v="VANPARNIČNO"/>
    <s v="NON - LITIGATION"/>
    <n v="8"/>
    <n v="9"/>
    <n v="1.125"/>
    <n v="1"/>
    <n v="40.5555555555556"/>
    <n v="49.8888888888889"/>
    <n v="25"/>
    <n v="1.995555555555556"/>
    <n v="2"/>
    <n v="2"/>
    <n v="1"/>
  </r>
  <r>
    <s v="REPUBLIKA SRPSKA"/>
    <n v="164"/>
    <s v="OKRUŽNI PRIVREDNI SUD U ISTOČNOM SARAJEVU"/>
    <n v="2022"/>
    <x v="0"/>
    <s v="IZVRŠENJA"/>
    <s v="ENFORCEMENT"/>
    <n v="137"/>
    <n v="146"/>
    <n v="1.0656934306569299"/>
    <n v="58"/>
    <n v="145"/>
    <n v="191.445205479452"/>
    <n v="198.568965517241"/>
    <n v="0.9641245044550002"/>
    <n v="64"/>
    <n v="61"/>
    <n v="0.953125"/>
  </r>
  <r>
    <s v="REPUBLIKA SRPSKA"/>
    <n v="164"/>
    <s v="OKRUŽNI PRIVREDNI SUD U ISTOČNOM SARAJEVU"/>
    <n v="2022"/>
    <x v="3"/>
    <s v="PRIVREDNO"/>
    <s v="COMMERCIAL"/>
    <n v="349"/>
    <n v="360"/>
    <n v="1.03151862464183"/>
    <n v="231"/>
    <n v="234.208333333333"/>
    <n v="306.53611111111098"/>
    <n v="335.02597402597399"/>
    <n v="0.91496222644321235"/>
    <n v="209"/>
    <n v="201"/>
    <n v="0.96172248803827753"/>
  </r>
  <r>
    <s v="REPUBLIKA SRPSKA"/>
    <n v="164"/>
    <s v="OKRUŽNI PRIVREDNI SUD U ISTOČNOM SARAJEVU"/>
    <n v="2022"/>
    <x v="5"/>
    <s v="VANPARNIČNO"/>
    <s v="NON - LITIGATION"/>
    <n v="6"/>
    <n v="6"/>
    <n v="1"/>
    <n v="1"/>
    <n v="60.8333333333333"/>
    <n v="64.8333333333333"/>
    <n v="23"/>
    <n v="2.8188405797101437"/>
    <n v="1"/>
    <n v="1"/>
    <n v="1"/>
  </r>
  <r>
    <s v="REPUBLIKA SRPSKA"/>
    <n v="165"/>
    <s v="OKRUŽNI PRIVREDNI SUD U TREBINJU"/>
    <n v="2022"/>
    <x v="0"/>
    <s v="IZVRŠENJA"/>
    <s v="ENFORCEMENT"/>
    <n v="74"/>
    <n v="95"/>
    <n v="1.28378378378378"/>
    <n v="18"/>
    <n v="69.157894736842096"/>
    <n v="122.65263157894699"/>
    <n v="124.555555555556"/>
    <n v="0.98472228743132828"/>
    <n v="42"/>
    <n v="40"/>
    <n v="0.95238095238095233"/>
  </r>
  <r>
    <s v="REPUBLIKA SRPSKA"/>
    <n v="165"/>
    <s v="OKRUŽNI PRIVREDNI SUD U TREBINJU"/>
    <n v="2022"/>
    <x v="3"/>
    <s v="PRIVREDNO"/>
    <s v="COMMERCIAL"/>
    <n v="183"/>
    <n v="175"/>
    <n v="0.95628415300546399"/>
    <n v="82"/>
    <n v="171.02857142857101"/>
    <n v="117.885714285714"/>
    <n v="227.256097560976"/>
    <n v="0.51873509908390292"/>
    <n v="68"/>
    <n v="64"/>
    <n v="0.94117647058823528"/>
  </r>
  <r>
    <s v="REPUBLIKA SRPSKA"/>
    <n v="165"/>
    <s v="OKRUŽNI PRIVREDNI SUD U TREBINJU"/>
    <n v="2022"/>
    <x v="5"/>
    <s v="VANPARNIČNO"/>
    <s v="NON - LITIGATION"/>
    <n v="3"/>
    <n v="3"/>
    <n v="1"/>
    <n v="1"/>
    <n v="121.666666666667"/>
    <n v="137.666666666667"/>
    <n v="43"/>
    <n v="3.2015503875969071"/>
    <n v="1"/>
    <n v="1"/>
    <n v="1"/>
  </r>
  <r>
    <s v="REPUBLIKA SRPSKA"/>
    <n v="11"/>
    <s v="OKRUŽNI SUD U BANJOJ LUCI"/>
    <n v="2022"/>
    <x v="0"/>
    <s v="IZVRŠENJA"/>
    <s v="ENFORCEMENT"/>
    <n v="652"/>
    <n v="777"/>
    <n v="1.19171779141104"/>
    <n v="412"/>
    <n v="193.53925353925399"/>
    <n v="274.30759330759298"/>
    <n v="157.82038834951501"/>
    <n v="1.7380998499389129"/>
    <n v="506"/>
    <n v="506"/>
    <n v="1"/>
  </r>
  <r>
    <s v="REPUBLIKA SRPSKA"/>
    <n v="11"/>
    <s v="OKRUŽNI SUD U BANJOJ LUCI"/>
    <n v="2022"/>
    <x v="1"/>
    <s v="KRIVIČNI"/>
    <s v="CRIMINAL"/>
    <n v="1085"/>
    <n v="1064"/>
    <n v="0.98064516129032298"/>
    <n v="352"/>
    <n v="120.75187969924799"/>
    <n v="114.77537593984999"/>
    <n v="232.61931818181799"/>
    <n v="0.49340431756463243"/>
    <n v="359"/>
    <n v="355"/>
    <n v="0.9888579387186629"/>
  </r>
  <r>
    <s v="REPUBLIKA SRPSKA"/>
    <n v="11"/>
    <s v="OKRUŽNI SUD U BANJOJ LUCI"/>
    <n v="2022"/>
    <x v="2"/>
    <s v="PARNIČNO"/>
    <s v="CIVIL CASES"/>
    <n v="1432"/>
    <n v="1603"/>
    <n v="1.1194134078212301"/>
    <n v="869"/>
    <n v="197.86961946350601"/>
    <n v="249.49594510293201"/>
    <n v="164.97698504027599"/>
    <n v="1.5123075806120614"/>
    <n v="1201"/>
    <n v="1188"/>
    <n v="0.98917568692756042"/>
  </r>
  <r>
    <s v="REPUBLIKA SRPSKA"/>
    <n v="11"/>
    <s v="OKRUŽNI SUD U BANJOJ LUCI"/>
    <n v="2022"/>
    <x v="6"/>
    <s v="PREKRŠAJNO"/>
    <s v="OFENSESS"/>
    <n v="642"/>
    <n v="632"/>
    <n v="0.98442367601246095"/>
    <n v="100"/>
    <n v="57.753164556961998"/>
    <n v="59.995253164556999"/>
    <n v="42.95"/>
    <n v="1.3968627046462629"/>
    <n v="419"/>
    <n v="419"/>
    <n v="1"/>
  </r>
  <r>
    <s v="REPUBLIKA SRPSKA"/>
    <n v="11"/>
    <s v="OKRUŽNI SUD U BANJOJ LUCI"/>
    <n v="2022"/>
    <x v="4"/>
    <s v="UPRAVNO"/>
    <s v="ADMINISTRATIVE"/>
    <n v="2147"/>
    <n v="2300"/>
    <n v="1.0712622263623699"/>
    <n v="1178"/>
    <n v="186.94347826086999"/>
    <n v="213.52217391304299"/>
    <n v="122.324278438031"/>
    <n v="1.7455420676870168"/>
    <n v="1596"/>
    <n v="1595"/>
    <n v="0.99937343358395991"/>
  </r>
  <r>
    <s v="REPUBLIKA SRPSKA"/>
    <n v="11"/>
    <s v="OKRUŽNI SUD U BANJOJ LUCI"/>
    <n v="2022"/>
    <x v="5"/>
    <s v="VANPARNIČNO"/>
    <s v="NON - LITIGATION"/>
    <n v="533"/>
    <n v="571"/>
    <n v="1.07129455909944"/>
    <n v="149"/>
    <n v="95.2451838879159"/>
    <n v="125.019264448336"/>
    <n v="115.98657718120801"/>
    <n v="1.0778770051384141"/>
    <n v="127"/>
    <n v="126"/>
    <n v="0.99212598425196852"/>
  </r>
  <r>
    <s v="REPUBLIKA SRPSKA"/>
    <n v="11"/>
    <s v="OKRUŽNI SUD U BANJOJ LUCI"/>
    <n v="2022"/>
    <x v="7"/>
    <s v="ZEMLJIŠNO-KNJIŽNO"/>
    <s v="LAND REGISTRY"/>
    <n v="2"/>
    <n v="2"/>
    <n v="1"/>
    <n v="1"/>
    <n v="182.5"/>
    <n v="303.5"/>
    <n v="288"/>
    <n v="1.0538194444444444"/>
    <n v="0"/>
    <n v="0"/>
    <e v="#DIV/0!"/>
  </r>
  <r>
    <s v="REPUBLIKA SRPSKA"/>
    <n v="118"/>
    <s v="VRHOVNI SUD REPUBLIKE SRPSKE"/>
    <n v="2022"/>
    <x v="0"/>
    <s v="IZVRŠENJA"/>
    <s v="ENFORCEMENT"/>
    <n v="21"/>
    <n v="21"/>
    <n v="1"/>
    <n v="2"/>
    <n v="34.761904761904802"/>
    <n v="21.8095238095238"/>
    <n v="7"/>
    <n v="3.1156462585033999"/>
    <n v="0"/>
    <n v="0"/>
    <e v="#DIV/0!"/>
  </r>
  <r>
    <s v="REPUBLIKA SRPSKA"/>
    <n v="118"/>
    <s v="VRHOVNI SUD REPUBLIKE SRPSKE"/>
    <n v="2022"/>
    <x v="1"/>
    <s v="KRIVIČNI"/>
    <s v="CRIMINAL"/>
    <n v="372"/>
    <n v="337"/>
    <n v="0.90591397849462396"/>
    <n v="171"/>
    <n v="185.207715133531"/>
    <n v="129.21661721068199"/>
    <n v="303.71345029239802"/>
    <n v="0.42545569544674294"/>
    <n v="60"/>
    <n v="60"/>
    <n v="1"/>
  </r>
  <r>
    <s v="REPUBLIKA SRPSKA"/>
    <n v="118"/>
    <s v="VRHOVNI SUD REPUBLIKE SRPSKE"/>
    <n v="2022"/>
    <x v="2"/>
    <s v="PARNIČNO"/>
    <s v="CIVIL CASES"/>
    <n v="655"/>
    <n v="698"/>
    <n v="1.0656488549618299"/>
    <n v="327"/>
    <n v="170.995702005731"/>
    <n v="186.889684813754"/>
    <n v="171.81039755351699"/>
    <n v="1.0877670238527908"/>
    <n v="256"/>
    <n v="256"/>
    <n v="1"/>
  </r>
  <r>
    <s v="REPUBLIKA SRPSKA"/>
    <n v="118"/>
    <s v="VRHOVNI SUD REPUBLIKE SRPSKE"/>
    <n v="2022"/>
    <x v="6"/>
    <s v="PREKRŠAJNO"/>
    <s v="OFENSESS"/>
    <n v="12"/>
    <n v="13"/>
    <n v="1.0833333333333299"/>
    <n v="1"/>
    <n v="28.076923076923102"/>
    <n v="35.384615384615401"/>
    <n v="82"/>
    <n v="0.43151969981238292"/>
    <n v="0"/>
    <n v="0"/>
    <e v="#DIV/0!"/>
  </r>
  <r>
    <s v="REPUBLIKA SRPSKA"/>
    <n v="118"/>
    <s v="VRHOVNI SUD REPUBLIKE SRPSKE"/>
    <n v="2022"/>
    <x v="3"/>
    <s v="PRIVREDNO"/>
    <s v="COMMERCIAL"/>
    <n v="205"/>
    <n v="205"/>
    <n v="1"/>
    <n v="120"/>
    <n v="213.65853658536599"/>
    <n v="222.112195121951"/>
    <n v="180.75833333333301"/>
    <n v="1.228779835629255"/>
    <n v="108"/>
    <n v="108"/>
    <n v="1"/>
  </r>
  <r>
    <s v="REPUBLIKA SRPSKA"/>
    <n v="118"/>
    <s v="VRHOVNI SUD REPUBLIKE SRPSKE"/>
    <n v="2022"/>
    <x v="4"/>
    <s v="UPRAVNO"/>
    <s v="ADMINISTRATIVE"/>
    <n v="1138"/>
    <n v="1017"/>
    <n v="0.89367311072056199"/>
    <n v="1474"/>
    <n v="529.016715830875"/>
    <n v="482.15437561455298"/>
    <n v="277.93351424694703"/>
    <n v="1.7347831438066639"/>
    <n v="479"/>
    <n v="479"/>
    <n v="1"/>
  </r>
  <r>
    <s v="REPUBLIKA SRPSKA"/>
    <n v="118"/>
    <s v="VRHOVNI SUD REPUBLIKE SRPSKE"/>
    <n v="2022"/>
    <x v="5"/>
    <s v="VANPARNIČNO"/>
    <s v="NON - LITIGATION"/>
    <n v="98"/>
    <n v="86"/>
    <n v="0.87755102040816302"/>
    <n v="26"/>
    <n v="110.348837209302"/>
    <n v="94.651162790697697"/>
    <n v="115.038461538462"/>
    <n v="0.82277841275764974"/>
    <n v="15"/>
    <n v="15"/>
    <n v="1"/>
  </r>
  <r>
    <s v="REPUBLIKA SRPSKA"/>
    <n v="12"/>
    <s v="OKRUŽNI SUD U BIJELJINI"/>
    <n v="2022"/>
    <x v="0"/>
    <s v="IZVRŠENJA"/>
    <s v="ENFORCEMENT"/>
    <n v="236"/>
    <n v="248"/>
    <n v="1.0508474576271201"/>
    <n v="11"/>
    <n v="16.189516129032299"/>
    <n v="59.895161290322598"/>
    <n v="79.545454545454504"/>
    <n v="0.75296774193548444"/>
    <n v="139"/>
    <n v="139"/>
    <n v="1"/>
  </r>
  <r>
    <s v="REPUBLIKA SRPSKA"/>
    <n v="12"/>
    <s v="OKRUŽNI SUD U BIJELJINI"/>
    <n v="2022"/>
    <x v="1"/>
    <s v="KRIVIČNI"/>
    <s v="CRIMINAL"/>
    <n v="491"/>
    <n v="474"/>
    <n v="0.96537678207739297"/>
    <n v="61"/>
    <n v="46.972573839662402"/>
    <n v="30.4936708860759"/>
    <n v="651.31147540983602"/>
    <n v="4.6818875510964766E-2"/>
    <n v="89"/>
    <n v="70"/>
    <n v="0.7865168539325843"/>
  </r>
  <r>
    <s v="REPUBLIKA SRPSKA"/>
    <n v="12"/>
    <s v="OKRUŽNI SUD U BIJELJINI"/>
    <n v="2022"/>
    <x v="2"/>
    <s v="PARNIČNO"/>
    <s v="CIVIL CASES"/>
    <n v="475"/>
    <n v="515"/>
    <n v="1.08421052631579"/>
    <n v="70"/>
    <n v="49.611650485436897"/>
    <n v="83.330097087378604"/>
    <n v="66.7"/>
    <n v="1.249326792914222"/>
    <n v="348"/>
    <n v="348"/>
    <n v="1"/>
  </r>
  <r>
    <s v="REPUBLIKA SRPSKA"/>
    <n v="12"/>
    <s v="OKRUŽNI SUD U BIJELJINI"/>
    <n v="2022"/>
    <x v="6"/>
    <s v="PREKRŠAJNO"/>
    <s v="OFENSESS"/>
    <n v="166"/>
    <n v="166"/>
    <n v="1"/>
    <n v="2"/>
    <n v="4.3975903614457801"/>
    <n v="38.397590361445801"/>
    <n v="20"/>
    <n v="1.9198795180722901"/>
    <n v="51"/>
    <n v="51"/>
    <n v="1"/>
  </r>
  <r>
    <s v="REPUBLIKA SRPSKA"/>
    <n v="12"/>
    <s v="OKRUŽNI SUD U BIJELJINI"/>
    <n v="2022"/>
    <x v="3"/>
    <s v="PRIVREDNO"/>
    <s v="COMMERCIAL"/>
    <n v="2"/>
    <n v="3"/>
    <n v="1.5"/>
    <n v="0"/>
    <n v="0"/>
    <n v="206.333333333333"/>
    <m/>
    <e v="#DIV/0!"/>
    <n v="1"/>
    <n v="1"/>
    <n v="1"/>
  </r>
  <r>
    <s v="REPUBLIKA SRPSKA"/>
    <n v="12"/>
    <s v="OKRUŽNI SUD U BIJELJINI"/>
    <n v="2022"/>
    <x v="4"/>
    <s v="UPRAVNO"/>
    <s v="ADMINISTRATIVE"/>
    <n v="704"/>
    <n v="440"/>
    <n v="0.625"/>
    <n v="460"/>
    <n v="381.59090909090901"/>
    <n v="184.827272727273"/>
    <n v="179.56086956521699"/>
    <n v="1.0293293476179299"/>
    <n v="242"/>
    <n v="242"/>
    <n v="1"/>
  </r>
  <r>
    <s v="REPUBLIKA SRPSKA"/>
    <n v="12"/>
    <s v="OKRUŽNI SUD U BIJELJINI"/>
    <n v="2022"/>
    <x v="5"/>
    <s v="VANPARNIČNO"/>
    <s v="NON - LITIGATION"/>
    <n v="160"/>
    <n v="161"/>
    <n v="1.0062500000000001"/>
    <n v="20"/>
    <n v="45.341614906832298"/>
    <n v="39.633540372670801"/>
    <n v="71.75"/>
    <n v="0.55238383794663137"/>
    <n v="47"/>
    <n v="47"/>
    <n v="1"/>
  </r>
  <r>
    <s v="REPUBLIKA SRPSKA"/>
    <n v="71"/>
    <s v="OSNOVNI SUD U BANJA LUCI"/>
    <n v="2022"/>
    <x v="0"/>
    <s v="IZVRŠENJA"/>
    <s v="ENFORCEMENT"/>
    <n v="4547"/>
    <n v="4739"/>
    <n v="1.04222564328128"/>
    <n v="2536"/>
    <n v="195.32390799746801"/>
    <n v="216.588520784976"/>
    <n v="291.74408517350201"/>
    <n v="0.74239215734629016"/>
    <n v="2227"/>
    <n v="2052"/>
    <n v="0.92141894925909296"/>
  </r>
  <r>
    <s v="REPUBLIKA SRPSKA"/>
    <n v="71"/>
    <s v="OSNOVNI SUD U BANJA LUCI"/>
    <n v="2022"/>
    <x v="1"/>
    <s v="KRIVIČNI"/>
    <s v="CRIMINAL"/>
    <n v="3118"/>
    <n v="2979"/>
    <n v="0.95542014111609996"/>
    <n v="1763"/>
    <n v="216.01040617656901"/>
    <n v="171.319570325613"/>
    <n v="445.724333522405"/>
    <n v="0.38436216612122964"/>
    <n v="676"/>
    <n v="598"/>
    <n v="0.88461538461538458"/>
  </r>
  <r>
    <s v="REPUBLIKA SRPSKA"/>
    <n v="71"/>
    <s v="OSNOVNI SUD U BANJA LUCI"/>
    <n v="2022"/>
    <x v="2"/>
    <s v="PARNIČNO"/>
    <s v="CIVIL CASES"/>
    <n v="11606"/>
    <n v="8484"/>
    <n v="0.731001206272618"/>
    <n v="10136"/>
    <n v="436.07260726072599"/>
    <n v="288.67751060820399"/>
    <n v="255.37213891081299"/>
    <n v="1.1304189714643174"/>
    <n v="3094"/>
    <n v="2486"/>
    <n v="0.80349062702003882"/>
  </r>
  <r>
    <s v="REPUBLIKA SRPSKA"/>
    <n v="71"/>
    <s v="OSNOVNI SUD U BANJA LUCI"/>
    <n v="2022"/>
    <x v="6"/>
    <s v="PREKRŠAJNO"/>
    <s v="OFENSESS"/>
    <n v="7261"/>
    <n v="5388"/>
    <n v="0.74204655006197495"/>
    <n v="8916"/>
    <n v="603.997772828508"/>
    <n v="408.64012620638499"/>
    <n v="243.40589950650499"/>
    <n v="1.6788423248363549"/>
    <n v="2504"/>
    <n v="2485"/>
    <n v="0.99241214057507987"/>
  </r>
  <r>
    <s v="REPUBLIKA SRPSKA"/>
    <n v="71"/>
    <s v="OSNOVNI SUD U BANJA LUCI"/>
    <n v="2022"/>
    <x v="5"/>
    <s v="VANPARNIČNO"/>
    <s v="NON - LITIGATION"/>
    <n v="5305"/>
    <n v="4849"/>
    <n v="0.91404335532516501"/>
    <n v="5987"/>
    <n v="450.660961022891"/>
    <n v="353.69086409569002"/>
    <n v="410.30699849674301"/>
    <n v="0.86201518714406622"/>
    <n v="1221"/>
    <n v="1054"/>
    <n v="0.86322686322686326"/>
  </r>
  <r>
    <s v="REPUBLIKA SRPSKA"/>
    <n v="72"/>
    <s v="OSNOVNI SUD U GRADIŠCI"/>
    <n v="2022"/>
    <x v="0"/>
    <s v="IZVRŠENJA"/>
    <s v="ENFORCEMENT"/>
    <n v="950"/>
    <n v="1190"/>
    <n v="1.2526315789473701"/>
    <n v="1003"/>
    <n v="307.642857142857"/>
    <n v="410.45462184873901"/>
    <n v="276.90229312063798"/>
    <n v="1.4823084967010955"/>
    <n v="1061"/>
    <n v="987"/>
    <n v="0.93025447690857677"/>
  </r>
  <r>
    <s v="REPUBLIKA SRPSKA"/>
    <n v="72"/>
    <s v="OSNOVNI SUD U GRADIŠCI"/>
    <n v="2022"/>
    <x v="1"/>
    <s v="KRIVIČNI"/>
    <s v="CRIMINAL"/>
    <n v="904"/>
    <n v="877"/>
    <n v="0.97013274336283195"/>
    <n v="438"/>
    <n v="182.29190421892801"/>
    <n v="158.85860889395701"/>
    <n v="363.42465753424699"/>
    <n v="0.43711565960267051"/>
    <n v="282"/>
    <n v="269"/>
    <n v="0.95390070921985815"/>
  </r>
  <r>
    <s v="REPUBLIKA SRPSKA"/>
    <n v="72"/>
    <s v="OSNOVNI SUD U GRADIŠCI"/>
    <n v="2022"/>
    <x v="2"/>
    <s v="PARNIČNO"/>
    <s v="CIVIL CASES"/>
    <n v="684"/>
    <n v="618"/>
    <n v="0.90350877192982504"/>
    <n v="764"/>
    <n v="451.22977346278299"/>
    <n v="362.23786407767"/>
    <n v="276.58900523560197"/>
    <n v="1.3096611116884824"/>
    <n v="411"/>
    <n v="369"/>
    <n v="0.8978102189781022"/>
  </r>
  <r>
    <s v="REPUBLIKA SRPSKA"/>
    <n v="72"/>
    <s v="OSNOVNI SUD U GRADIŠCI"/>
    <n v="2022"/>
    <x v="6"/>
    <s v="PREKRŠAJNO"/>
    <s v="OFENSESS"/>
    <n v="603"/>
    <n v="797"/>
    <n v="1.32172470978441"/>
    <n v="456"/>
    <n v="208.83312421580899"/>
    <n v="282.839397741531"/>
    <n v="175.19298245613999"/>
    <n v="1.6144447898324956"/>
    <n v="644"/>
    <n v="640"/>
    <n v="0.99378881987577639"/>
  </r>
  <r>
    <s v="REPUBLIKA SRPSKA"/>
    <n v="72"/>
    <s v="OSNOVNI SUD U GRADIŠCI"/>
    <n v="2022"/>
    <x v="5"/>
    <s v="VANPARNIČNO"/>
    <s v="NON - LITIGATION"/>
    <n v="1624"/>
    <n v="1915"/>
    <n v="1.17918719211823"/>
    <n v="1542"/>
    <n v="293.90600522193199"/>
    <n v="316.72114882506497"/>
    <n v="361.15175097276301"/>
    <n v="0.87697525478410632"/>
    <n v="152"/>
    <n v="149"/>
    <n v="0.98026315789473684"/>
  </r>
  <r>
    <s v="REPUBLIKA SRPSKA"/>
    <n v="73"/>
    <s v="OSNOVNI SUD U KOTOR-VAROŠI"/>
    <n v="2022"/>
    <x v="0"/>
    <s v="IZVRŠENJA"/>
    <s v="ENFORCEMENT"/>
    <n v="433"/>
    <n v="645"/>
    <n v="1.48960739030023"/>
    <n v="214"/>
    <n v="121.100775193798"/>
    <n v="195.672868217054"/>
    <n v="217.07943925233599"/>
    <n v="0.9013883069303551"/>
    <n v="400"/>
    <n v="391"/>
    <n v="0.97750000000000004"/>
  </r>
  <r>
    <s v="REPUBLIKA SRPSKA"/>
    <n v="73"/>
    <s v="OSNOVNI SUD U KOTOR-VAROŠI"/>
    <n v="2022"/>
    <x v="1"/>
    <s v="KRIVIČNI"/>
    <s v="CRIMINAL"/>
    <n v="301"/>
    <n v="301"/>
    <n v="1"/>
    <n v="196"/>
    <n v="237.67441860465101"/>
    <n v="213.04651162790699"/>
    <n v="245.21938775510199"/>
    <n v="0.86879962297546509"/>
    <n v="161"/>
    <n v="152"/>
    <n v="0.94409937888198758"/>
  </r>
  <r>
    <s v="REPUBLIKA SRPSKA"/>
    <n v="73"/>
    <s v="OSNOVNI SUD U KOTOR-VAROŠI"/>
    <n v="2022"/>
    <x v="2"/>
    <s v="PARNIČNO"/>
    <s v="CIVIL CASES"/>
    <n v="276"/>
    <n v="173"/>
    <n v="0.626811594202899"/>
    <n v="306"/>
    <n v="645.60693641618502"/>
    <n v="339.02312138728303"/>
    <n v="257.27124183006498"/>
    <n v="1.3177653241601621"/>
    <n v="130"/>
    <n v="124"/>
    <n v="0.9538461538461539"/>
  </r>
  <r>
    <s v="REPUBLIKA SRPSKA"/>
    <n v="73"/>
    <s v="OSNOVNI SUD U KOTOR-VAROŠI"/>
    <n v="2022"/>
    <x v="6"/>
    <s v="PREKRŠAJNO"/>
    <s v="OFENSESS"/>
    <n v="528"/>
    <n v="523"/>
    <n v="0.99053030303030298"/>
    <n v="482"/>
    <n v="336.38623326959799"/>
    <n v="322.67877629063099"/>
    <n v="151.448132780083"/>
    <n v="2.1306223481750748"/>
    <n v="477"/>
    <n v="467"/>
    <n v="0.97903563941299787"/>
  </r>
  <r>
    <s v="REPUBLIKA SRPSKA"/>
    <n v="73"/>
    <s v="OSNOVNI SUD U KOTOR-VAROŠI"/>
    <n v="2022"/>
    <x v="3"/>
    <s v="PRIVREDNO"/>
    <s v="COMMERCIAL"/>
    <n v="5"/>
    <n v="3"/>
    <n v="0.6"/>
    <n v="2"/>
    <n v="243.333333333333"/>
    <n v="76.6666666666667"/>
    <n v="128"/>
    <n v="0.59895833333333359"/>
    <n v="0"/>
    <n v="0"/>
    <e v="#DIV/0!"/>
  </r>
  <r>
    <s v="REPUBLIKA SRPSKA"/>
    <n v="73"/>
    <s v="OSNOVNI SUD U KOTOR-VAROŠI"/>
    <n v="2022"/>
    <x v="5"/>
    <s v="VANPARNIČNO"/>
    <s v="NON - LITIGATION"/>
    <n v="908"/>
    <n v="868"/>
    <n v="0.95594713656387698"/>
    <n v="509"/>
    <n v="214.03801843318001"/>
    <n v="197.292626728111"/>
    <n v="161.43025540274999"/>
    <n v="1.2221539651033104"/>
    <n v="99"/>
    <n v="87"/>
    <n v="0.87878787878787878"/>
  </r>
  <r>
    <s v="REPUBLIKA SRPSKA"/>
    <n v="75"/>
    <s v="OSNOVNI SUD U MRKONJIĆ GRADU"/>
    <n v="2022"/>
    <x v="0"/>
    <s v="IZVRŠENJA"/>
    <s v="ENFORCEMENT"/>
    <n v="243"/>
    <n v="253"/>
    <n v="1.0411522633744901"/>
    <n v="158"/>
    <n v="227.94466403162099"/>
    <n v="358.36363636363598"/>
    <n v="923.26582278480998"/>
    <n v="0.38814784162887994"/>
    <n v="92"/>
    <n v="90"/>
    <n v="0.97826086956521741"/>
  </r>
  <r>
    <s v="REPUBLIKA SRPSKA"/>
    <n v="75"/>
    <s v="OSNOVNI SUD U MRKONJIĆ GRADU"/>
    <n v="2022"/>
    <x v="1"/>
    <s v="KRIVIČNI"/>
    <s v="CRIMINAL"/>
    <n v="322"/>
    <n v="332"/>
    <n v="1.03105590062112"/>
    <n v="60"/>
    <n v="65.963855421686702"/>
    <n v="72.394578313253007"/>
    <n v="369.13333333333298"/>
    <n v="0.19612040359378655"/>
    <n v="40"/>
    <n v="40"/>
    <n v="1"/>
  </r>
  <r>
    <s v="REPUBLIKA SRPSKA"/>
    <n v="75"/>
    <s v="OSNOVNI SUD U MRKONJIĆ GRADU"/>
    <n v="2022"/>
    <x v="2"/>
    <s v="PARNIČNO"/>
    <s v="CIVIL CASES"/>
    <n v="235"/>
    <n v="268"/>
    <n v="1.1404255319148899"/>
    <n v="118"/>
    <n v="160.70895522388099"/>
    <n v="253.69402985074601"/>
    <n v="162.194915254237"/>
    <n v="1.5641305983796479"/>
    <n v="146"/>
    <n v="144"/>
    <n v="0.98630136986301364"/>
  </r>
  <r>
    <s v="REPUBLIKA SRPSKA"/>
    <n v="75"/>
    <s v="OSNOVNI SUD U MRKONJIĆ GRADU"/>
    <n v="2022"/>
    <x v="6"/>
    <s v="PREKRŠAJNO"/>
    <s v="OFENSESS"/>
    <n v="574"/>
    <n v="572"/>
    <n v="0.99651567944250896"/>
    <n v="78"/>
    <n v="49.772727272727302"/>
    <n v="41.188811188811201"/>
    <n v="29.935897435897399"/>
    <n v="1.3759003309324529"/>
    <n v="75"/>
    <n v="75"/>
    <n v="1"/>
  </r>
  <r>
    <s v="REPUBLIKA SRPSKA"/>
    <n v="75"/>
    <s v="OSNOVNI SUD U MRKONJIĆ GRADU"/>
    <n v="2022"/>
    <x v="5"/>
    <s v="VANPARNIČNO"/>
    <s v="NON - LITIGATION"/>
    <n v="1048"/>
    <n v="1057"/>
    <n v="1.00858778625954"/>
    <n v="544"/>
    <n v="187.852412488174"/>
    <n v="205.38032166509001"/>
    <n v="241.05147058823499"/>
    <n v="0.85201853846360232"/>
    <n v="107"/>
    <n v="107"/>
    <n v="1"/>
  </r>
  <r>
    <s v="REPUBLIKA SRPSKA"/>
    <n v="76"/>
    <s v="OSNOVNI SUD U NOVOM GRADU"/>
    <n v="2022"/>
    <x v="0"/>
    <s v="IZVRŠENJA"/>
    <s v="ENFORCEMENT"/>
    <n v="233"/>
    <n v="219"/>
    <n v="0.93991416309012898"/>
    <n v="116"/>
    <n v="193.333333333333"/>
    <n v="229.88584474885801"/>
    <n v="188.068965517241"/>
    <n v="1.2223486427790422"/>
    <n v="94"/>
    <n v="91"/>
    <n v="0.96808510638297873"/>
  </r>
  <r>
    <s v="REPUBLIKA SRPSKA"/>
    <n v="76"/>
    <s v="OSNOVNI SUD U NOVOM GRADU"/>
    <n v="2022"/>
    <x v="1"/>
    <s v="KRIVIČNI"/>
    <s v="CRIMINAL"/>
    <n v="247"/>
    <n v="252"/>
    <n v="1.0202429149797601"/>
    <n v="30"/>
    <n v="43.452380952380999"/>
    <n v="79.2222222222222"/>
    <n v="522.86666666666702"/>
    <n v="0.15151515151515138"/>
    <n v="14"/>
    <n v="9"/>
    <n v="0.6428571428571429"/>
  </r>
  <r>
    <s v="REPUBLIKA SRPSKA"/>
    <n v="76"/>
    <s v="OSNOVNI SUD U NOVOM GRADU"/>
    <n v="2022"/>
    <x v="2"/>
    <s v="PARNIČNO"/>
    <s v="CIVIL CASES"/>
    <n v="194"/>
    <n v="190"/>
    <n v="0.97938144329896903"/>
    <n v="72"/>
    <n v="138.31578947368399"/>
    <n v="154.97894736842099"/>
    <n v="119.833333333333"/>
    <n v="1.2932874606544207"/>
    <n v="67"/>
    <n v="65"/>
    <n v="0.97014925373134331"/>
  </r>
  <r>
    <s v="REPUBLIKA SRPSKA"/>
    <n v="76"/>
    <s v="OSNOVNI SUD U NOVOM GRADU"/>
    <n v="2022"/>
    <x v="6"/>
    <s v="PREKRŠAJNO"/>
    <s v="OFENSESS"/>
    <n v="190"/>
    <n v="223"/>
    <n v="1.1736842105263201"/>
    <n v="15"/>
    <n v="24.551569506726501"/>
    <n v="60.331838565022402"/>
    <n v="64.3333333333333"/>
    <n v="0.93780059945630723"/>
    <n v="45"/>
    <n v="45"/>
    <n v="1"/>
  </r>
  <r>
    <s v="REPUBLIKA SRPSKA"/>
    <n v="76"/>
    <s v="OSNOVNI SUD U NOVOM GRADU"/>
    <n v="2022"/>
    <x v="5"/>
    <s v="VANPARNIČNO"/>
    <s v="NON - LITIGATION"/>
    <n v="807"/>
    <n v="776"/>
    <n v="0.96158612143742295"/>
    <n v="229"/>
    <n v="107.712628865979"/>
    <n v="103.125"/>
    <n v="130.38864628821"/>
    <n v="0.79090475233597668"/>
    <n v="186"/>
    <n v="178"/>
    <n v="0.956989247311828"/>
  </r>
  <r>
    <s v="REPUBLIKA SRPSKA"/>
    <n v="77"/>
    <s v="OSNOVNI SUD U PRIJEDORU"/>
    <n v="2022"/>
    <x v="0"/>
    <s v="IZVRŠENJA"/>
    <s v="ENFORCEMENT"/>
    <n v="684"/>
    <n v="854"/>
    <n v="1.2485380116959099"/>
    <n v="614"/>
    <n v="262.42388758782198"/>
    <n v="317.66159250585503"/>
    <n v="288.76547231270399"/>
    <n v="1.1000677815173812"/>
    <n v="717"/>
    <n v="662"/>
    <n v="0.9232914923291492"/>
  </r>
  <r>
    <s v="REPUBLIKA SRPSKA"/>
    <n v="77"/>
    <s v="OSNOVNI SUD U PRIJEDORU"/>
    <n v="2022"/>
    <x v="1"/>
    <s v="KRIVIČNI"/>
    <s v="CRIMINAL"/>
    <n v="789"/>
    <n v="842"/>
    <n v="1.06717363751584"/>
    <n v="437"/>
    <n v="189.43586698337299"/>
    <n v="217.30403800475099"/>
    <n v="431.75743707093801"/>
    <n v="0.50330120421075175"/>
    <n v="400"/>
    <n v="327"/>
    <n v="0.8175"/>
  </r>
  <r>
    <s v="REPUBLIKA SRPSKA"/>
    <n v="77"/>
    <s v="OSNOVNI SUD U PRIJEDORU"/>
    <n v="2022"/>
    <x v="2"/>
    <s v="PARNIČNO"/>
    <s v="CIVIL CASES"/>
    <n v="645"/>
    <n v="538"/>
    <n v="0.83410852713178296"/>
    <n v="546"/>
    <n v="370.42750929367998"/>
    <n v="344.88847583643098"/>
    <n v="216.96703296703299"/>
    <n v="1.5895893082007302"/>
    <n v="438"/>
    <n v="379"/>
    <n v="0.86529680365296802"/>
  </r>
  <r>
    <s v="REPUBLIKA SRPSKA"/>
    <n v="77"/>
    <s v="OSNOVNI SUD U PRIJEDORU"/>
    <n v="2022"/>
    <x v="6"/>
    <s v="PREKRŠAJNO"/>
    <s v="OFENSESS"/>
    <n v="657"/>
    <n v="813"/>
    <n v="1.2374429223744301"/>
    <n v="629"/>
    <n v="282.392373923739"/>
    <n v="329.37515375153799"/>
    <n v="218.302066772655"/>
    <n v="1.5088045597596524"/>
    <n v="756"/>
    <n v="703"/>
    <n v="0.92989417989417988"/>
  </r>
  <r>
    <s v="REPUBLIKA SRPSKA"/>
    <n v="77"/>
    <s v="OSNOVNI SUD U PRIJEDORU"/>
    <n v="2022"/>
    <x v="5"/>
    <s v="VANPARNIČNO"/>
    <s v="NON - LITIGATION"/>
    <n v="2038"/>
    <n v="2490"/>
    <n v="1.2217860647693799"/>
    <n v="1294"/>
    <n v="189.682730923695"/>
    <n v="281.39437751003999"/>
    <n v="235.550231839258"/>
    <n v="1.1946257718059328"/>
    <n v="196"/>
    <n v="175"/>
    <n v="0.8928571428571429"/>
  </r>
  <r>
    <s v="REPUBLIKA SRPSKA"/>
    <n v="78"/>
    <s v="OSNOVNI SUD U PRNJAVORU"/>
    <n v="2022"/>
    <x v="0"/>
    <s v="IZVRŠENJA"/>
    <s v="ENFORCEMENT"/>
    <n v="290"/>
    <n v="268"/>
    <n v="0.92413793103448305"/>
    <n v="157"/>
    <n v="213.824626865672"/>
    <n v="177.84328358209001"/>
    <n v="214.11464968152899"/>
    <n v="0.83059839131330582"/>
    <n v="127"/>
    <n v="100"/>
    <n v="0.78740157480314965"/>
  </r>
  <r>
    <s v="REPUBLIKA SRPSKA"/>
    <n v="78"/>
    <s v="OSNOVNI SUD U PRNJAVORU"/>
    <n v="2022"/>
    <x v="1"/>
    <s v="KRIVIČNI"/>
    <s v="CRIMINAL"/>
    <n v="356"/>
    <n v="331"/>
    <n v="0.92977528089887596"/>
    <n v="126"/>
    <n v="138.94259818731101"/>
    <n v="156.945619335347"/>
    <n v="336.99206349206298"/>
    <n v="0.46572497200380941"/>
    <n v="72"/>
    <n v="47"/>
    <n v="0.65277777777777779"/>
  </r>
  <r>
    <s v="REPUBLIKA SRPSKA"/>
    <n v="78"/>
    <s v="OSNOVNI SUD U PRNJAVORU"/>
    <n v="2022"/>
    <x v="2"/>
    <s v="PARNIČNO"/>
    <s v="CIVIL CASES"/>
    <n v="410"/>
    <n v="361"/>
    <n v="0.88048780487804901"/>
    <n v="203"/>
    <n v="205.249307479224"/>
    <n v="170.18559556786701"/>
    <n v="174.38423645320199"/>
    <n v="0.97592304803042373"/>
    <n v="151"/>
    <n v="135"/>
    <n v="0.89403973509933776"/>
  </r>
  <r>
    <s v="REPUBLIKA SRPSKA"/>
    <n v="78"/>
    <s v="OSNOVNI SUD U PRNJAVORU"/>
    <n v="2022"/>
    <x v="6"/>
    <s v="PREKRŠAJNO"/>
    <s v="OFENSESS"/>
    <n v="322"/>
    <n v="301"/>
    <n v="0.934782608695652"/>
    <n v="84"/>
    <n v="101.860465116279"/>
    <n v="76.687707641195999"/>
    <n v="92.035714285714306"/>
    <n v="0.83323857739755047"/>
    <n v="62"/>
    <n v="62"/>
    <n v="1"/>
  </r>
  <r>
    <s v="REPUBLIKA SRPSKA"/>
    <n v="78"/>
    <s v="OSNOVNI SUD U PRNJAVORU"/>
    <n v="2022"/>
    <x v="5"/>
    <s v="VANPARNIČNO"/>
    <s v="NON - LITIGATION"/>
    <n v="1075"/>
    <n v="987"/>
    <n v="0.91813953488372102"/>
    <n v="620"/>
    <n v="229.280648429585"/>
    <n v="203.25227963525799"/>
    <n v="216.95967741935499"/>
    <n v="0.93682052837125873"/>
    <n v="149"/>
    <n v="117"/>
    <n v="0.78523489932885904"/>
  </r>
  <r>
    <s v="REPUBLIKA SRPSKA"/>
    <n v="79"/>
    <s v="OSNOVNI SUD U KOZARSKOJ DUBICI"/>
    <n v="2022"/>
    <x v="0"/>
    <s v="IZVRŠENJA"/>
    <s v="ENFORCEMENT"/>
    <n v="292"/>
    <n v="321"/>
    <n v="1.0993150684931501"/>
    <n v="125"/>
    <n v="142.13395638629299"/>
    <n v="211.90965732087199"/>
    <n v="334.072"/>
    <n v="0.63432331150432242"/>
    <n v="116"/>
    <n v="100"/>
    <n v="0.86206896551724133"/>
  </r>
  <r>
    <s v="REPUBLIKA SRPSKA"/>
    <n v="79"/>
    <s v="OSNOVNI SUD U KOZARSKOJ DUBICI"/>
    <n v="2022"/>
    <x v="1"/>
    <s v="KRIVIČNI"/>
    <s v="CRIMINAL"/>
    <n v="187"/>
    <n v="170"/>
    <n v="0.90909090909090895"/>
    <n v="38"/>
    <n v="81.588235294117595"/>
    <n v="53.441176470588204"/>
    <n v="178.842105263158"/>
    <n v="0.29881764359657892"/>
    <n v="11"/>
    <n v="11"/>
    <n v="1"/>
  </r>
  <r>
    <s v="REPUBLIKA SRPSKA"/>
    <n v="79"/>
    <s v="OSNOVNI SUD U KOZARSKOJ DUBICI"/>
    <n v="2022"/>
    <x v="2"/>
    <s v="PARNIČNO"/>
    <s v="CIVIL CASES"/>
    <n v="191"/>
    <n v="190"/>
    <n v="0.99476439790575899"/>
    <n v="80"/>
    <n v="153.68421052631601"/>
    <n v="156.715789473684"/>
    <n v="162.53749999999999"/>
    <n v="0.96418235467928326"/>
    <n v="78"/>
    <n v="70"/>
    <n v="0.89743589743589747"/>
  </r>
  <r>
    <s v="REPUBLIKA SRPSKA"/>
    <n v="79"/>
    <s v="OSNOVNI SUD U KOZARSKOJ DUBICI"/>
    <n v="2022"/>
    <x v="6"/>
    <s v="PREKRŠAJNO"/>
    <s v="OFENSESS"/>
    <n v="144"/>
    <n v="134"/>
    <n v="0.93055555555555602"/>
    <n v="43"/>
    <n v="117.12686567164199"/>
    <n v="69.425373134328396"/>
    <n v="40.697674418604699"/>
    <n v="1.7058805970149242"/>
    <n v="31"/>
    <n v="31"/>
    <n v="1"/>
  </r>
  <r>
    <s v="REPUBLIKA SRPSKA"/>
    <n v="79"/>
    <s v="OSNOVNI SUD U KOZARSKOJ DUBICI"/>
    <n v="2022"/>
    <x v="5"/>
    <s v="VANPARNIČNO"/>
    <s v="NON - LITIGATION"/>
    <n v="512"/>
    <n v="577"/>
    <n v="1.126953125"/>
    <n v="159"/>
    <n v="100.580589254766"/>
    <n v="119.81975736568501"/>
    <n v="115.100628930818"/>
    <n v="1.0410000230120677"/>
    <n v="93"/>
    <n v="93"/>
    <n v="1"/>
  </r>
  <r>
    <s v="REPUBLIKA SRPSKA"/>
    <n v="80"/>
    <s v="OSNOVNI SUD U BIJELJINI"/>
    <n v="2022"/>
    <x v="0"/>
    <s v="IZVRŠENJA"/>
    <s v="ENFORCEMENT"/>
    <n v="1865"/>
    <n v="1963"/>
    <n v="1.0525469168900801"/>
    <n v="396"/>
    <n v="73.632195618950604"/>
    <n v="107.95771777890999"/>
    <n v="165.77525252525299"/>
    <n v="0.65122939723747064"/>
    <n v="493"/>
    <n v="464"/>
    <n v="0.94117647058823528"/>
  </r>
  <r>
    <s v="REPUBLIKA SRPSKA"/>
    <n v="80"/>
    <s v="OSNOVNI SUD U BIJELJINI"/>
    <n v="2022"/>
    <x v="1"/>
    <s v="KRIVIČNI"/>
    <s v="CRIMINAL"/>
    <n v="1319"/>
    <n v="1360"/>
    <n v="1.0310841546626199"/>
    <n v="395"/>
    <n v="106.01102941176499"/>
    <n v="100.21250000000001"/>
    <n v="650.85822784810102"/>
    <n v="0.15396978283784998"/>
    <n v="271"/>
    <n v="199"/>
    <n v="0.73431734317343178"/>
  </r>
  <r>
    <s v="REPUBLIKA SRPSKA"/>
    <n v="80"/>
    <s v="OSNOVNI SUD U BIJELJINI"/>
    <n v="2022"/>
    <x v="2"/>
    <s v="PARNIČNO"/>
    <s v="CIVIL CASES"/>
    <n v="1274"/>
    <n v="1113"/>
    <n v="0.87362637362637396"/>
    <n v="850"/>
    <n v="278.75112309074598"/>
    <n v="196.691823899371"/>
    <n v="175.52"/>
    <n v="1.1206234269563069"/>
    <n v="673"/>
    <n v="594"/>
    <n v="0.88261515601783058"/>
  </r>
  <r>
    <s v="REPUBLIKA SRPSKA"/>
    <n v="80"/>
    <s v="OSNOVNI SUD U BIJELJINI"/>
    <n v="2022"/>
    <x v="6"/>
    <s v="PREKRŠAJNO"/>
    <s v="OFENSESS"/>
    <n v="1745"/>
    <n v="2103"/>
    <n v="1.2051575931232099"/>
    <n v="506"/>
    <n v="87.822158820732298"/>
    <n v="141.310984308131"/>
    <n v="73.695652173913004"/>
    <n v="1.9174941823522211"/>
    <n v="862"/>
    <n v="862"/>
    <n v="1"/>
  </r>
  <r>
    <s v="REPUBLIKA SRPSKA"/>
    <n v="80"/>
    <s v="OSNOVNI SUD U BIJELJINI"/>
    <n v="2022"/>
    <x v="0"/>
    <s v="IZVRŠENJA"/>
    <s v="ENFORCEMENT"/>
    <n v="3447"/>
    <n v="3467"/>
    <n v="1.0058021467943099"/>
    <n v="1024"/>
    <n v="107.805018748197"/>
    <n v="110.399192385348"/>
    <n v="117.26171875"/>
    <n v="0.94147683968983276"/>
    <n v="478"/>
    <n v="467"/>
    <n v="0.97698744769874479"/>
  </r>
  <r>
    <s v="REPUBLIKA SRPSKA"/>
    <n v="82"/>
    <s v="OSNOVNI SUD U SREBRENICI"/>
    <n v="2022"/>
    <x v="1"/>
    <s v="KRIVIČNI"/>
    <s v="CRIMINAL"/>
    <n v="256"/>
    <n v="307"/>
    <n v="1.19921875"/>
    <n v="77"/>
    <n v="91.547231270358296"/>
    <n v="254.69381107491901"/>
    <n v="119.051948051948"/>
    <n v="2.1393502184759217"/>
    <n v="118"/>
    <n v="116"/>
    <n v="0.98305084745762716"/>
  </r>
  <r>
    <s v="REPUBLIKA SRPSKA"/>
    <n v="82"/>
    <s v="OSNOVNI SUD U SREBRENICI"/>
    <n v="2022"/>
    <x v="2"/>
    <s v="PARNIČNO"/>
    <s v="CIVIL CASES"/>
    <n v="263"/>
    <n v="269"/>
    <n v="1.02281368821293"/>
    <n v="82"/>
    <n v="111.263940520446"/>
    <n v="101.67286245353201"/>
    <n v="410.243902439024"/>
    <n v="0.24783515818042903"/>
    <n v="60"/>
    <n v="54"/>
    <n v="0.9"/>
  </r>
  <r>
    <s v="REPUBLIKA SRPSKA"/>
    <n v="82"/>
    <s v="OSNOVNI SUD U SREBRENICI"/>
    <n v="2022"/>
    <x v="6"/>
    <s v="PREKRŠAJNO"/>
    <s v="OFENSESS"/>
    <n v="268"/>
    <n v="326"/>
    <n v="1.2164179104477599"/>
    <n v="145"/>
    <n v="162.346625766871"/>
    <n v="251.868098159509"/>
    <n v="232.15172413793101"/>
    <n v="1.0849288287424637"/>
    <n v="177"/>
    <n v="150"/>
    <n v="0.84745762711864403"/>
  </r>
  <r>
    <s v="REPUBLIKA SRPSKA"/>
    <n v="82"/>
    <s v="OSNOVNI SUD U SREBRENICI"/>
    <n v="2022"/>
    <x v="5"/>
    <s v="VANPARNIČNO"/>
    <s v="NON - LITIGATION"/>
    <n v="442"/>
    <n v="528"/>
    <n v="1.1945701357466101"/>
    <n v="230"/>
    <n v="158.99621212121201"/>
    <n v="300.73863636363598"/>
    <n v="130.352173913043"/>
    <n v="2.307124057357544"/>
    <n v="245"/>
    <n v="233"/>
    <n v="0.95102040816326527"/>
  </r>
  <r>
    <s v="REPUBLIKA SRPSKA"/>
    <n v="82"/>
    <s v="OSNOVNI SUD U SREBRENICI"/>
    <n v="2022"/>
    <x v="0"/>
    <s v="IZVRŠENJA"/>
    <s v="ENFORCEMENT"/>
    <n v="615"/>
    <n v="631"/>
    <n v="1.0260162601625999"/>
    <n v="199"/>
    <n v="115.110935023772"/>
    <n v="88.835182250396201"/>
    <n v="263.88944723618101"/>
    <n v="0.33663787309724713"/>
    <n v="24"/>
    <n v="23"/>
    <n v="0.95833333333333337"/>
  </r>
  <r>
    <s v="REPUBLIKA SRPSKA"/>
    <n v="83"/>
    <s v="OSNOVNI SUD U ZVORNIKU"/>
    <n v="2022"/>
    <x v="1"/>
    <s v="KRIVIČNI"/>
    <s v="CRIMINAL"/>
    <n v="368"/>
    <n v="391"/>
    <n v="1.0625"/>
    <n v="226"/>
    <n v="210.97186700767301"/>
    <n v="248.979539641944"/>
    <n v="234.261061946903"/>
    <n v="1.0628293817705694"/>
    <n v="226"/>
    <n v="206"/>
    <n v="0.91150442477876104"/>
  </r>
  <r>
    <s v="REPUBLIKA SRPSKA"/>
    <n v="83"/>
    <s v="OSNOVNI SUD U ZVORNIKU"/>
    <n v="2022"/>
    <x v="2"/>
    <s v="PARNIČNO"/>
    <s v="CIVIL CASES"/>
    <n v="714"/>
    <n v="741"/>
    <n v="1.03781512605042"/>
    <n v="293"/>
    <n v="144.32523616734099"/>
    <n v="123.561403508772"/>
    <n v="784.03754266211604"/>
    <n v="0.15759628434275277"/>
    <n v="210"/>
    <n v="148"/>
    <n v="0.70476190476190481"/>
  </r>
  <r>
    <s v="REPUBLIKA SRPSKA"/>
    <n v="83"/>
    <s v="OSNOVNI SUD U ZVORNIKU"/>
    <n v="2022"/>
    <x v="6"/>
    <s v="PREKRŠAJNO"/>
    <s v="OFENSESS"/>
    <n v="490"/>
    <n v="368"/>
    <n v="0.75102040816326499"/>
    <n v="361"/>
    <n v="358.05706521739103"/>
    <n v="213.60869565217399"/>
    <n v="173.27700831024899"/>
    <n v="1.2327584469239676"/>
    <n v="242"/>
    <n v="212"/>
    <n v="0.87603305785123964"/>
  </r>
  <r>
    <s v="REPUBLIKA SRPSKA"/>
    <n v="83"/>
    <s v="OSNOVNI SUD U ZVORNIKU"/>
    <n v="2022"/>
    <x v="5"/>
    <s v="VANPARNIČNO"/>
    <s v="NON - LITIGATION"/>
    <n v="243"/>
    <n v="279"/>
    <n v="1.1481481481481499"/>
    <n v="69"/>
    <n v="90.268817204301101"/>
    <n v="124.73835125447999"/>
    <n v="41.9420289855072"/>
    <n v="2.9740657348165613"/>
    <n v="106"/>
    <n v="106"/>
    <n v="1"/>
  </r>
  <r>
    <s v="REPUBLIKA SRPSKA"/>
    <n v="83"/>
    <s v="OSNOVNI SUD U ZVORNIKU"/>
    <n v="2022"/>
    <x v="0"/>
    <s v="IZVRŠENJA"/>
    <s v="ENFORCEMENT"/>
    <n v="1244"/>
    <n v="1251"/>
    <n v="1.0056270096463"/>
    <n v="535"/>
    <n v="156.095123900879"/>
    <n v="160.48760991207001"/>
    <n v="199.44859813084099"/>
    <n v="0.80465649503732262"/>
    <n v="156"/>
    <n v="152"/>
    <n v="0.97435897435897434"/>
  </r>
  <r>
    <s v="REPUBLIKA SRPSKA"/>
    <n v="84"/>
    <s v="OSNOVNI SUD U DERVENTI"/>
    <n v="2022"/>
    <x v="1"/>
    <s v="KRIVIČNI"/>
    <s v="CRIMINAL"/>
    <n v="265"/>
    <n v="338"/>
    <n v="1.2754716981132099"/>
    <n v="157"/>
    <n v="169.54142011834301"/>
    <n v="293.31952662721898"/>
    <n v="278.64968152866197"/>
    <n v="1.0526461936653893"/>
    <n v="222"/>
    <n v="207"/>
    <n v="0.93243243243243246"/>
  </r>
  <r>
    <s v="REPUBLIKA SRPSKA"/>
    <n v="84"/>
    <s v="OSNOVNI SUD U DERVENTI"/>
    <n v="2022"/>
    <x v="2"/>
    <s v="PARNIČNO"/>
    <s v="CIVIL CASES"/>
    <n v="529"/>
    <n v="552"/>
    <n v="1.0434782608695701"/>
    <n v="151"/>
    <n v="99.846014492753596"/>
    <n v="128.84782608695701"/>
    <n v="731.03973509933803"/>
    <n v="0.17625283538034825"/>
    <n v="110"/>
    <n v="89"/>
    <n v="0.80909090909090908"/>
  </r>
  <r>
    <s v="REPUBLIKA SRPSKA"/>
    <n v="84"/>
    <s v="OSNOVNI SUD U DERVENTI"/>
    <n v="2022"/>
    <x v="6"/>
    <s v="PREKRŠAJNO"/>
    <s v="OFENSESS"/>
    <n v="287"/>
    <n v="349"/>
    <n v="1.2160278745644599"/>
    <n v="199"/>
    <n v="208.12320916905401"/>
    <n v="282.35530085959903"/>
    <n v="307.51758793969799"/>
    <n v="0.91817610417446072"/>
    <n v="255"/>
    <n v="199"/>
    <n v="0.7803921568627451"/>
  </r>
  <r>
    <s v="REPUBLIKA SRPSKA"/>
    <n v="84"/>
    <s v="OSNOVNI SUD U DERVENTI"/>
    <n v="2022"/>
    <x v="5"/>
    <s v="VANPARNIČNO"/>
    <s v="NON - LITIGATION"/>
    <n v="248"/>
    <n v="238"/>
    <n v="0.95967741935483897"/>
    <n v="53"/>
    <n v="81.281512605041996"/>
    <n v="55.537815126050397"/>
    <n v="49.943396226415103"/>
    <n v="1.1120151876390898"/>
    <n v="43"/>
    <n v="43"/>
    <n v="1"/>
  </r>
  <r>
    <s v="REPUBLIKA SRPSKA"/>
    <n v="84"/>
    <s v="OSNOVNI SUD U DERVENTI"/>
    <n v="2022"/>
    <x v="0"/>
    <s v="IZVRŠENJA"/>
    <s v="ENFORCEMENT"/>
    <n v="1100"/>
    <n v="1065"/>
    <n v="0.96818181818181803"/>
    <n v="671"/>
    <n v="229.96713615023501"/>
    <n v="168.329577464789"/>
    <n v="412.298062593145"/>
    <n v="0.408271570344235"/>
    <n v="125"/>
    <n v="114"/>
    <n v="0.91200000000000003"/>
  </r>
  <r>
    <s v="REPUBLIKA SRPSKA"/>
    <n v="85"/>
    <s v="OSNOVNI SUD U DOBOJU"/>
    <n v="2022"/>
    <x v="1"/>
    <s v="KRIVIČNI"/>
    <s v="CRIMINAL"/>
    <n v="526"/>
    <n v="650"/>
    <n v="1.2357414448669199"/>
    <n v="462"/>
    <n v="259.43076923076899"/>
    <n v="297.16461538461499"/>
    <n v="247.23809523809501"/>
    <n v="1.2019370036742913"/>
    <n v="559"/>
    <n v="529"/>
    <n v="0.94633273703041143"/>
  </r>
  <r>
    <s v="REPUBLIKA SRPSKA"/>
    <n v="85"/>
    <s v="OSNOVNI SUD U DOBOJU"/>
    <n v="2022"/>
    <x v="2"/>
    <s v="PARNIČNO"/>
    <s v="CIVIL CASES"/>
    <n v="1393"/>
    <n v="1245"/>
    <n v="0.89375448671931101"/>
    <n v="866"/>
    <n v="253.88755020080299"/>
    <n v="141.18795180722901"/>
    <n v="502.353348729792"/>
    <n v="0.28105307183524281"/>
    <n v="520"/>
    <n v="273"/>
    <n v="0.52500000000000002"/>
  </r>
  <r>
    <s v="REPUBLIKA SRPSKA"/>
    <n v="85"/>
    <s v="OSNOVNI SUD U DOBOJU"/>
    <n v="2022"/>
    <x v="6"/>
    <s v="PREKRŠAJNO"/>
    <s v="OFENSESS"/>
    <n v="831"/>
    <n v="747"/>
    <n v="0.89891696750902494"/>
    <n v="733"/>
    <n v="358.15930388219499"/>
    <n v="310.15261044176702"/>
    <n v="263.33697135061402"/>
    <n v="1.1777784518863528"/>
    <n v="580"/>
    <n v="505"/>
    <n v="0.87068965517241381"/>
  </r>
  <r>
    <s v="REPUBLIKA SRPSKA"/>
    <n v="85"/>
    <s v="OSNOVNI SUD U DOBOJU"/>
    <n v="2022"/>
    <x v="5"/>
    <s v="VANPARNIČNO"/>
    <s v="NON - LITIGATION"/>
    <n v="1625"/>
    <n v="2015"/>
    <n v="1.24"/>
    <n v="1368"/>
    <n v="247.80148883374699"/>
    <n v="331.57617866005"/>
    <n v="171.15350877193001"/>
    <n v="1.9373028402350234"/>
    <n v="1705"/>
    <n v="1644"/>
    <n v="0.96422287390029326"/>
  </r>
  <r>
    <s v="REPUBLIKA SRPSKA"/>
    <n v="85"/>
    <s v="OSNOVNI SUD U DOBOJU"/>
    <n v="2022"/>
    <x v="0"/>
    <s v="IZVRŠENJA"/>
    <s v="ENFORCEMENT"/>
    <n v="2132"/>
    <n v="2651"/>
    <n v="1.24343339587242"/>
    <n v="1883"/>
    <n v="259.25877027536802"/>
    <n v="316.49981139192801"/>
    <n v="390.31173659054701"/>
    <n v="0.81088981375917291"/>
    <n v="711"/>
    <n v="655"/>
    <n v="0.92123769338959216"/>
  </r>
  <r>
    <s v="REPUBLIKA SRPSKA"/>
    <n v="86"/>
    <s v="OSNOVNI SUD U MODRIČI"/>
    <n v="2022"/>
    <x v="1"/>
    <s v="KRIVIČNI"/>
    <s v="CRIMINAL"/>
    <n v="227"/>
    <n v="267"/>
    <n v="1.1762114537444901"/>
    <n v="189"/>
    <n v="258.37078651685403"/>
    <n v="305.31086142322101"/>
    <n v="252.67195767195801"/>
    <n v="1.2083290296092282"/>
    <n v="215"/>
    <n v="202"/>
    <n v="0.93953488372093019"/>
  </r>
  <r>
    <s v="REPUBLIKA SRPSKA"/>
    <n v="86"/>
    <s v="OSNOVNI SUD U MODRIČI"/>
    <n v="2022"/>
    <x v="2"/>
    <s v="PARNIČNO"/>
    <s v="CIVIL CASES"/>
    <n v="483"/>
    <n v="545"/>
    <n v="1.1283643892339501"/>
    <n v="165"/>
    <n v="110.50458715596299"/>
    <n v="219.71009174311899"/>
    <n v="346.27878787878802"/>
    <n v="0.63448902859168688"/>
    <n v="117"/>
    <n v="113"/>
    <n v="0.96581196581196582"/>
  </r>
  <r>
    <s v="REPUBLIKA SRPSKA"/>
    <n v="86"/>
    <s v="OSNOVNI SUD U MODRIČI"/>
    <n v="2022"/>
    <x v="6"/>
    <s v="PREKRŠAJNO"/>
    <s v="OFENSESS"/>
    <n v="298"/>
    <n v="292"/>
    <n v="0.97986577181208101"/>
    <n v="236"/>
    <n v="295"/>
    <n v="286.95890410958901"/>
    <n v="230.11864406779699"/>
    <n v="1.2470041498464848"/>
    <n v="215"/>
    <n v="179"/>
    <n v="0.83255813953488367"/>
  </r>
  <r>
    <s v="REPUBLIKA SRPSKA"/>
    <n v="86"/>
    <s v="OSNOVNI SUD U MODRIČI"/>
    <n v="2022"/>
    <x v="5"/>
    <s v="VANPARNIČNO"/>
    <s v="NON - LITIGATION"/>
    <n v="287"/>
    <n v="310"/>
    <n v="1.0801393728223001"/>
    <n v="87"/>
    <n v="102.435483870968"/>
    <n v="88.651612903225796"/>
    <n v="73.781609195402297"/>
    <n v="1.2015407886868117"/>
    <n v="109"/>
    <n v="109"/>
    <n v="1"/>
  </r>
  <r>
    <s v="REPUBLIKA SRPSKA"/>
    <n v="86"/>
    <s v="OSNOVNI SUD U MODRIČI"/>
    <n v="2022"/>
    <x v="0"/>
    <s v="IZVRŠENJA"/>
    <s v="ENFORCEMENT"/>
    <n v="1114"/>
    <n v="967"/>
    <n v="0.86804308797127505"/>
    <n v="652"/>
    <n v="246.10134436401199"/>
    <n v="201.81075491209899"/>
    <n v="266.895705521472"/>
    <n v="0.75614088476168129"/>
    <n v="310"/>
    <n v="287"/>
    <n v="0.9258064516129032"/>
  </r>
  <r>
    <s v="REPUBLIKA SRPSKA"/>
    <n v="87"/>
    <s v="OSNOVNI SUD U TESLIĆU"/>
    <n v="2022"/>
    <x v="1"/>
    <s v="KRIVIČNI"/>
    <s v="CRIMINAL"/>
    <n v="375"/>
    <n v="390"/>
    <n v="1.04"/>
    <n v="240"/>
    <n v="224.61538461538501"/>
    <n v="277.87692307692299"/>
    <n v="232.66249999999999"/>
    <n v="1.1943348114841155"/>
    <n v="210"/>
    <n v="193"/>
    <n v="0.919047619047619"/>
  </r>
  <r>
    <s v="REPUBLIKA SRPSKA"/>
    <n v="87"/>
    <s v="OSNOVNI SUD U TESLIĆU"/>
    <n v="2022"/>
    <x v="2"/>
    <s v="PARNIČNO"/>
    <s v="CIVIL CASES"/>
    <n v="515"/>
    <n v="460"/>
    <n v="0.89320388349514601"/>
    <n v="203"/>
    <n v="161.076086956522"/>
    <n v="86.434782608695699"/>
    <n v="348.87684729064"/>
    <n v="0.24775155840791346"/>
    <n v="77"/>
    <n v="76"/>
    <n v="0.98701298701298701"/>
  </r>
  <r>
    <s v="REPUBLIKA SRPSKA"/>
    <n v="87"/>
    <s v="OSNOVNI SUD U TESLIĆU"/>
    <n v="2022"/>
    <x v="6"/>
    <s v="PREKRŠAJNO"/>
    <s v="OFENSESS"/>
    <n v="312"/>
    <n v="274"/>
    <n v="0.87820512820512797"/>
    <n v="270"/>
    <n v="359.67153284671502"/>
    <n v="323.06934306569298"/>
    <n v="247.87777777777799"/>
    <n v="1.3033412916720759"/>
    <n v="199"/>
    <n v="163"/>
    <n v="0.81909547738693467"/>
  </r>
  <r>
    <s v="REPUBLIKA SRPSKA"/>
    <n v="87"/>
    <s v="OSNOVNI SUD U TESLIĆU"/>
    <n v="2022"/>
    <x v="5"/>
    <s v="VANPARNIČNO"/>
    <s v="NON - LITIGATION"/>
    <n v="477"/>
    <n v="152"/>
    <n v="0.31865828092243198"/>
    <n v="387"/>
    <n v="929.30921052631595"/>
    <n v="121.447368421053"/>
    <n v="65.046511627906995"/>
    <n v="1.8670850347176537"/>
    <n v="56"/>
    <n v="56"/>
    <n v="1"/>
  </r>
  <r>
    <s v="REPUBLIKA SRPSKA"/>
    <n v="87"/>
    <s v="OSNOVNI SUD U TESLIĆU"/>
    <n v="2022"/>
    <x v="0"/>
    <s v="IZVRŠENJA"/>
    <s v="ENFORCEMENT"/>
    <n v="898"/>
    <n v="878"/>
    <n v="0.97772828507795095"/>
    <n v="532"/>
    <n v="221.16173120728899"/>
    <n v="148.44305239179999"/>
    <n v="267.62781954887203"/>
    <n v="0.55466226434166543"/>
    <n v="86"/>
    <n v="79"/>
    <n v="0.91860465116279066"/>
  </r>
  <r>
    <s v="REPUBLIKA SRPSKA"/>
    <n v="89"/>
    <s v="OSNOVNI SUD U SOKOCU"/>
    <n v="2022"/>
    <x v="1"/>
    <s v="KRIVIČNI"/>
    <s v="CRIMINAL"/>
    <n v="689"/>
    <n v="756"/>
    <n v="1.0972423802612501"/>
    <n v="712"/>
    <n v="343.756613756614"/>
    <n v="508.54629629629602"/>
    <n v="386.96629213483101"/>
    <n v="1.3141875833440881"/>
    <n v="736"/>
    <n v="626"/>
    <n v="0.85054347826086951"/>
  </r>
  <r>
    <s v="REPUBLIKA SRPSKA"/>
    <n v="89"/>
    <s v="OSNOVNI SUD U SOKOCU"/>
    <n v="2022"/>
    <x v="2"/>
    <s v="PARNIČNO"/>
    <s v="CIVIL CASES"/>
    <n v="1045"/>
    <n v="1031"/>
    <n v="0.98660287081339704"/>
    <n v="331"/>
    <n v="117.182347235694"/>
    <n v="112.035887487876"/>
    <n v="551.24471299093705"/>
    <n v="0.20324165447318851"/>
    <n v="138"/>
    <n v="125"/>
    <n v="0.90579710144927539"/>
  </r>
  <r>
    <s v="REPUBLIKA SRPSKA"/>
    <n v="89"/>
    <s v="OSNOVNI SUD U SOKOCU"/>
    <n v="2022"/>
    <x v="6"/>
    <s v="PREKRŠAJNO"/>
    <s v="OFENSESS"/>
    <n v="785"/>
    <n v="823"/>
    <n v="1.0484076433120999"/>
    <n v="626"/>
    <n v="277.630619684083"/>
    <n v="359.25637910085101"/>
    <n v="356.18530351437698"/>
    <n v="1.0086221288643091"/>
    <n v="652"/>
    <n v="485"/>
    <n v="0.74386503067484666"/>
  </r>
  <r>
    <s v="REPUBLIKA SRPSKA"/>
    <n v="89"/>
    <s v="OSNOVNI SUD U SOKOCU"/>
    <n v="2022"/>
    <x v="5"/>
    <s v="VANPARNIČNO"/>
    <s v="NON - LITIGATION"/>
    <n v="1448"/>
    <n v="1592"/>
    <n v="1.09944751381215"/>
    <n v="1015"/>
    <n v="232.710427135678"/>
    <n v="282.979899497487"/>
    <n v="165.6"/>
    <n v="1.7088158182215398"/>
    <n v="1157"/>
    <n v="1094"/>
    <n v="0.94554883318928262"/>
  </r>
  <r>
    <s v="REPUBLIKA SRPSKA"/>
    <n v="89"/>
    <s v="OSNOVNI SUD U SOKOCU"/>
    <n v="2022"/>
    <x v="0"/>
    <s v="IZVRŠENJA"/>
    <s v="ENFORCEMENT"/>
    <n v="1782"/>
    <n v="2101"/>
    <n v="1.17901234567901"/>
    <n v="908"/>
    <n v="157.743931461209"/>
    <n v="254.346025702047"/>
    <n v="226.52973568281899"/>
    <n v="1.1227931067653549"/>
    <n v="616"/>
    <n v="583"/>
    <n v="0.9464285714285714"/>
  </r>
  <r>
    <s v="REPUBLIKA SRPSKA"/>
    <n v="90"/>
    <s v="OSNOVNI SUD U ŠAMCU"/>
    <n v="2022"/>
    <x v="1"/>
    <s v="KRIVIČNI"/>
    <s v="CRIMINAL"/>
    <n v="213"/>
    <n v="291"/>
    <n v="1.36619718309859"/>
    <n v="193"/>
    <n v="242.07903780068699"/>
    <n v="342.95532646048099"/>
    <n v="249.87564766839401"/>
    <n v="1.3725040021331392"/>
    <n v="250"/>
    <n v="226"/>
    <n v="0.90400000000000003"/>
  </r>
  <r>
    <s v="REPUBLIKA SRPSKA"/>
    <n v="90"/>
    <s v="OSNOVNI SUD U ŠAMCU"/>
    <n v="2022"/>
    <x v="2"/>
    <s v="PARNIČNO"/>
    <s v="CIVIL CASES"/>
    <n v="274"/>
    <n v="208"/>
    <n v="0.75912408759124095"/>
    <n v="128"/>
    <n v="224.61538461538501"/>
    <n v="73.605769230769198"/>
    <n v="194.2265625"/>
    <n v="0.37896860389921794"/>
    <n v="44"/>
    <n v="38"/>
    <n v="0.86363636363636365"/>
  </r>
  <r>
    <s v="REPUBLIKA SRPSKA"/>
    <n v="90"/>
    <s v="OSNOVNI SUD U ŠAMCU"/>
    <n v="2022"/>
    <x v="6"/>
    <s v="PREKRŠAJNO"/>
    <s v="OFENSESS"/>
    <n v="191"/>
    <n v="157"/>
    <n v="0.821989528795812"/>
    <n v="119"/>
    <n v="276.656050955414"/>
    <n v="163.90445859872599"/>
    <n v="143.941176470588"/>
    <n v="1.1386905583074567"/>
    <n v="80"/>
    <n v="78"/>
    <n v="0.97499999999999998"/>
  </r>
  <r>
    <s v="REPUBLIKA SRPSKA"/>
    <n v="90"/>
    <s v="OSNOVNI SUD U ŠAMCU"/>
    <n v="2022"/>
    <x v="5"/>
    <s v="VANPARNIČNO"/>
    <s v="NON - LITIGATION"/>
    <n v="195"/>
    <n v="193"/>
    <n v="0.98974358974359"/>
    <n v="31"/>
    <n v="58.626943005181303"/>
    <n v="57.3626943005181"/>
    <n v="77.387096774193495"/>
    <n v="0.74124365290373584"/>
    <n v="28"/>
    <n v="28"/>
    <n v="1"/>
  </r>
  <r>
    <s v="REPUBLIKA SRPSKA"/>
    <n v="90"/>
    <s v="OSNOVNI SUD U ŠAMCU"/>
    <n v="2022"/>
    <x v="0"/>
    <s v="IZVRŠENJA"/>
    <s v="ENFORCEMENT"/>
    <n v="1035"/>
    <n v="1012"/>
    <n v="0.97777777777777797"/>
    <n v="340"/>
    <n v="122.628458498024"/>
    <n v="138.84980237154201"/>
    <n v="195.60294117647101"/>
    <n v="0.70985539141905396"/>
    <n v="125"/>
    <n v="123"/>
    <n v="0.98399999999999999"/>
  </r>
  <r>
    <s v="REPUBLIKA SRPSKA"/>
    <n v="91"/>
    <s v="OSNOVNI SUD U VIŠEGRADU"/>
    <n v="2022"/>
    <x v="1"/>
    <s v="KRIVIČNI"/>
    <s v="CRIMINAL"/>
    <n v="194"/>
    <n v="201"/>
    <n v="1.0360824742268"/>
    <n v="115"/>
    <n v="208.830845771144"/>
    <n v="373.218905472637"/>
    <n v="223.66086956521701"/>
    <n v="1.6686821713523319"/>
    <n v="122"/>
    <n v="107"/>
    <n v="0.87704918032786883"/>
  </r>
  <r>
    <s v="REPUBLIKA SRPSKA"/>
    <n v="91"/>
    <s v="OSNOVNI SUD U VIŠEGRADU"/>
    <n v="2022"/>
    <x v="2"/>
    <s v="PARNIČNO"/>
    <s v="CIVIL CASES"/>
    <n v="311"/>
    <n v="298"/>
    <n v="0.95819935691318303"/>
    <n v="97"/>
    <n v="118.80872483221501"/>
    <n v="77.446308724832207"/>
    <n v="378.52577319587601"/>
    <n v="0.20459982967858839"/>
    <n v="53"/>
    <n v="44"/>
    <n v="0.83018867924528306"/>
  </r>
  <r>
    <s v="REPUBLIKA SRPSKA"/>
    <n v="91"/>
    <s v="OSNOVNI SUD U VIŠEGRADU"/>
    <n v="2022"/>
    <x v="6"/>
    <s v="PREKRŠAJNO"/>
    <s v="OFENSESS"/>
    <n v="181"/>
    <n v="170"/>
    <n v="0.93922651933701695"/>
    <n v="97"/>
    <n v="208.26470588235301"/>
    <n v="226.15294117647099"/>
    <n v="188.80412371134"/>
    <n v="1.1978178057288256"/>
    <n v="85"/>
    <n v="73"/>
    <n v="0.85882352941176465"/>
  </r>
  <r>
    <s v="REPUBLIKA SRPSKA"/>
    <n v="91"/>
    <s v="OSNOVNI SUD U VIŠEGRADU"/>
    <n v="2022"/>
    <x v="5"/>
    <s v="VANPARNIČNO"/>
    <s v="NON - LITIGATION"/>
    <n v="196"/>
    <n v="221"/>
    <n v="1.12755102040816"/>
    <n v="49"/>
    <n v="80.927601809954794"/>
    <n v="136.334841628959"/>
    <n v="50.734693877551003"/>
    <n v="2.6872112790905041"/>
    <n v="74"/>
    <n v="74"/>
    <n v="1"/>
  </r>
  <r>
    <s v="REPUBLIKA SRPSKA"/>
    <n v="91"/>
    <s v="OSNOVNI SUD U VIŠEGRADU"/>
    <n v="2022"/>
    <x v="0"/>
    <s v="IZVRŠENJA"/>
    <s v="ENFORCEMENT"/>
    <n v="775"/>
    <n v="858"/>
    <n v="1.10709677419355"/>
    <n v="222"/>
    <n v="94.440559440559397"/>
    <n v="152.610722610723"/>
    <n v="111.896396396396"/>
    <n v="1.3638573495262118"/>
    <n v="296"/>
    <n v="290"/>
    <n v="0.97972972972972971"/>
  </r>
  <r>
    <s v="REPUBLIKA SRPSKA"/>
    <n v="92"/>
    <s v="OSNOVNI SUD U VLASENICI"/>
    <n v="2022"/>
    <x v="1"/>
    <s v="KRIVIČNI"/>
    <s v="CRIMINAL"/>
    <n v="187"/>
    <n v="259"/>
    <n v="1.38502673796791"/>
    <n v="188"/>
    <n v="264.94208494208499"/>
    <n v="457.62934362934402"/>
    <n v="589.30319148936201"/>
    <n v="0.77656009714246566"/>
    <n v="248"/>
    <n v="169"/>
    <n v="0.68145161290322576"/>
  </r>
  <r>
    <s v="REPUBLIKA SRPSKA"/>
    <n v="92"/>
    <s v="OSNOVNI SUD U VLASENICI"/>
    <n v="2022"/>
    <x v="2"/>
    <s v="PARNIČNO"/>
    <s v="CIVIL CASES"/>
    <n v="353"/>
    <n v="358"/>
    <n v="1.01416430594901"/>
    <n v="185"/>
    <n v="188.61731843575399"/>
    <n v="281.25139664804499"/>
    <n v="711.57837837837803"/>
    <n v="0.39525005985846728"/>
    <n v="114"/>
    <n v="98"/>
    <n v="0.85964912280701755"/>
  </r>
  <r>
    <s v="REPUBLIKA SRPSKA"/>
    <n v="92"/>
    <s v="OSNOVNI SUD U VLASENICI"/>
    <n v="2022"/>
    <x v="6"/>
    <s v="PREKRŠAJNO"/>
    <s v="OFENSESS"/>
    <n v="236"/>
    <n v="213"/>
    <n v="0.90254237288135597"/>
    <n v="311"/>
    <n v="532.93427230046905"/>
    <n v="338.23004694835703"/>
    <n v="444.79742765273301"/>
    <n v="0.76041367580125396"/>
    <n v="75"/>
    <n v="34"/>
    <n v="0.45333333333333331"/>
  </r>
  <r>
    <s v="REPUBLIKA SRPSKA"/>
    <n v="92"/>
    <s v="OSNOVNI SUD U VLASENICI"/>
    <n v="2022"/>
    <x v="5"/>
    <s v="VANPARNIČNO"/>
    <s v="NON - LITIGATION"/>
    <n v="202"/>
    <n v="198"/>
    <n v="0.98019801980197996"/>
    <n v="196"/>
    <n v="361.31313131313101"/>
    <n v="296.64646464646501"/>
    <n v="165.20408163265299"/>
    <n v="1.7956364135487082"/>
    <n v="168"/>
    <n v="149"/>
    <n v="0.88690476190476186"/>
  </r>
  <r>
    <s v="REPUBLIKA SRPSKA"/>
    <n v="92"/>
    <s v="OSNOVNI SUD U VLASENICI"/>
    <n v="2022"/>
    <x v="0"/>
    <s v="IZVRŠENJA"/>
    <s v="ENFORCEMENT"/>
    <n v="633"/>
    <n v="626"/>
    <n v="0.98894154818325397"/>
    <n v="313"/>
    <n v="182.5"/>
    <n v="168.37220447284301"/>
    <n v="202.948881789137"/>
    <n v="0.82962863844591661"/>
    <n v="152"/>
    <n v="131"/>
    <n v="0.86184210526315785"/>
  </r>
  <r>
    <s v="REPUBLIKA SRPSKA"/>
    <n v="94"/>
    <s v="OSNOVNI SUD U FOČI"/>
    <n v="2022"/>
    <x v="1"/>
    <s v="KRIVIČNI"/>
    <s v="CRIMINAL"/>
    <n v="142"/>
    <n v="95"/>
    <n v="0.66901408450704203"/>
    <n v="130"/>
    <n v="499.47368421052602"/>
    <n v="203.03157894736799"/>
    <n v="323.64615384615399"/>
    <n v="0.62732578939862682"/>
    <n v="27"/>
    <n v="26"/>
    <n v="0.96296296296296291"/>
  </r>
  <r>
    <s v="REPUBLIKA SRPSKA"/>
    <n v="94"/>
    <s v="OSNOVNI SUD U FOČI"/>
    <n v="2022"/>
    <x v="2"/>
    <s v="PARNIČNO"/>
    <s v="CIVIL CASES"/>
    <n v="665"/>
    <n v="691"/>
    <n v="1.0390977443609"/>
    <n v="61"/>
    <n v="32.221418234442801"/>
    <n v="51.995658465991298"/>
    <n v="99.786885245901601"/>
    <n v="0.52106705543378851"/>
    <n v="67"/>
    <n v="67"/>
    <n v="1"/>
  </r>
  <r>
    <s v="REPUBLIKA SRPSKA"/>
    <n v="94"/>
    <s v="OSNOVNI SUD U FOČI"/>
    <n v="2022"/>
    <x v="6"/>
    <s v="PREKRŠAJNO"/>
    <s v="OFENSESS"/>
    <n v="261"/>
    <n v="299"/>
    <n v="1.1455938697318"/>
    <n v="82"/>
    <n v="100.10033444816099"/>
    <n v="157.204013377926"/>
    <n v="168.89024390243901"/>
    <n v="0.93080576915228053"/>
    <n v="117"/>
    <n v="109"/>
    <n v="0.93162393162393164"/>
  </r>
  <r>
    <s v="REPUBLIKA SRPSKA"/>
    <n v="94"/>
    <s v="OSNOVNI SUD U FOČI"/>
    <n v="2022"/>
    <x v="5"/>
    <s v="VANPARNIČNO"/>
    <s v="NON - LITIGATION"/>
    <n v="206"/>
    <n v="286"/>
    <n v="1.38834951456311"/>
    <n v="151"/>
    <n v="192.70979020978999"/>
    <n v="306.73776223776201"/>
    <n v="159.29801324503299"/>
    <n v="1.9255592457762576"/>
    <n v="231"/>
    <n v="229"/>
    <n v="0.9913419913419913"/>
  </r>
  <r>
    <s v="REPUBLIKA SRPSKA"/>
    <n v="94"/>
    <s v="OSNOVNI SUD U FOČI"/>
    <n v="2022"/>
    <x v="0"/>
    <s v="IZVRŠENJA"/>
    <s v="ENFORCEMENT"/>
    <n v="811"/>
    <n v="850"/>
    <n v="1.0480887792848299"/>
    <n v="168"/>
    <n v="72.141176470588206"/>
    <n v="99.012941176470605"/>
    <n v="113.636904761905"/>
    <n v="0.87130973325897154"/>
    <n v="42"/>
    <n v="39"/>
    <n v="0.9285714285714286"/>
  </r>
  <r>
    <s v="REPUBLIKA SRPSKA"/>
    <n v="95"/>
    <s v="OSNOVNI SUD U TREBINJU"/>
    <n v="2022"/>
    <x v="1"/>
    <s v="KRIVIČNI"/>
    <s v="CRIMINAL"/>
    <n v="932"/>
    <n v="798"/>
    <n v="0.856223175965665"/>
    <n v="527"/>
    <n v="241.046365914787"/>
    <n v="193.621553884712"/>
    <n v="204.3889943074"/>
    <n v="0.94731888348893278"/>
    <n v="375"/>
    <n v="316"/>
    <n v="0.84266666666666667"/>
  </r>
  <r>
    <s v="REPUBLIKA SRPSKA"/>
    <n v="95"/>
    <s v="OSNOVNI SUD U TREBINJU"/>
    <n v="2022"/>
    <x v="2"/>
    <s v="PARNIČNO"/>
    <s v="CIVIL CASES"/>
    <n v="1149"/>
    <n v="1119"/>
    <n v="0.973890339425587"/>
    <n v="139"/>
    <n v="45.3395889186774"/>
    <n v="54.378016085790897"/>
    <n v="299.92805755395699"/>
    <n v="0.18130353168445504"/>
    <n v="69"/>
    <n v="66"/>
    <n v="0.95652173913043481"/>
  </r>
  <r>
    <s v="REPUBLIKA SRPSKA"/>
    <n v="95"/>
    <s v="OSNOVNI SUD U TREBINJU"/>
    <n v="2022"/>
    <x v="6"/>
    <s v="PREKRŠAJNO"/>
    <s v="OFENSESS"/>
    <n v="542"/>
    <n v="500"/>
    <n v="0.92250922509225097"/>
    <n v="349"/>
    <n v="254.77"/>
    <n v="207.55600000000001"/>
    <n v="204.839541547278"/>
    <n v="1.0132613968582576"/>
    <n v="307"/>
    <n v="266"/>
    <n v="0.86644951140065152"/>
  </r>
  <r>
    <s v="REPUBLIKA SRPSKA"/>
    <n v="95"/>
    <s v="OSNOVNI SUD U TREBINJU"/>
    <n v="2022"/>
    <x v="5"/>
    <s v="VANPARNIČNO"/>
    <s v="NON - LITIGATION"/>
    <n v="1013"/>
    <n v="1575"/>
    <n v="1.55478775913129"/>
    <n v="517"/>
    <n v="119.812698412698"/>
    <n v="254.39174603174601"/>
    <n v="135.081237911025"/>
    <n v="1.8832500350589634"/>
    <n v="1072"/>
    <n v="1041"/>
    <n v="0.97108208955223885"/>
  </r>
  <r>
    <s v="REPUBLIKA SRPSKA"/>
    <n v="95"/>
    <s v="OSNOVNI SUD U TREBINJU"/>
    <n v="2022"/>
    <x v="5"/>
    <s v="VANPARNIČNO"/>
    <s v="NON - LITIGATION"/>
    <n v="2028"/>
    <n v="1809"/>
    <n v="0.89201183431952702"/>
    <n v="1138"/>
    <n v="229.61304588170299"/>
    <n v="164.83969043670501"/>
    <n v="242.90861159929699"/>
    <n v="0.67860784906475535"/>
    <n v="213"/>
    <n v="188"/>
    <n v="0.88262910798122063"/>
  </r>
  <r>
    <s v="FEDERACIJA BOSNE I HERCEGOVINE"/>
    <n v="1"/>
    <s v="KANTONALNI SUD U BIHAĆU"/>
    <n v="2021"/>
    <x v="0"/>
    <s v="IZVRŠENJA"/>
    <s v="ENFORCEMENT"/>
    <n v="413"/>
    <n v="385"/>
    <n v="0.93220338983050843"/>
    <n v="85"/>
    <n v="80.584415584415595"/>
    <n v="40.394805194805201"/>
    <n v="66.588235294117595"/>
    <n v="0.67860784906475535"/>
    <n v="157"/>
    <n v="155"/>
    <n v="0.98726114649681529"/>
  </r>
  <r>
    <s v="FEDERACIJA BOSNE I HERCEGOVINE"/>
    <n v="1"/>
    <s v="KANTONALNI SUD U BIHAĆU"/>
    <n v="2021"/>
    <x v="1"/>
    <s v="KRIVIČNI"/>
    <s v="CRIMINAL"/>
    <n v="581"/>
    <n v="568"/>
    <n v="0.97762478485370052"/>
    <n v="78"/>
    <n v="50.123239436619698"/>
    <n v="37.5316901408451"/>
    <n v="1162.8076923076901"/>
    <n v="0.60663576705979594"/>
    <n v="92"/>
    <n v="78"/>
    <n v="0.84782608695652173"/>
  </r>
  <r>
    <s v="FEDERACIJA BOSNE I HERCEGOVINE"/>
    <n v="1"/>
    <s v="KANTONALNI SUD U BIHAĆU"/>
    <n v="2021"/>
    <x v="2"/>
    <s v="PARNIČNO"/>
    <s v="CIVIL CASES"/>
    <n v="667"/>
    <n v="696"/>
    <n v="1.0434782608695652"/>
    <n v="139"/>
    <n v="72.895114942528707"/>
    <n v="66.760057471264403"/>
    <n v="47.460431654676299"/>
    <n v="3.2276781783546933E-2"/>
    <n v="387"/>
    <n v="386"/>
    <n v="0.99741602067183466"/>
  </r>
  <r>
    <s v="FEDERACIJA BOSNE I HERCEGOVINE"/>
    <n v="1"/>
    <s v="KANTONALNI SUD U BIHAĆU"/>
    <n v="2021"/>
    <x v="6"/>
    <s v="PREKRŠAJNO"/>
    <s v="OFENSESS"/>
    <n v="254"/>
    <n v="252"/>
    <n v="0.99212598425196852"/>
    <n v="3"/>
    <n v="4.3452380952381002"/>
    <n v="14.825396825396799"/>
    <n v="5"/>
    <n v="1.4066466558292776"/>
    <n v="37"/>
    <n v="37"/>
    <n v="1"/>
  </r>
  <r>
    <s v="FEDERACIJA BOSNE I HERCEGOVINE"/>
    <n v="1"/>
    <s v="KANTONALNI SUD U BIHAĆU"/>
    <n v="2021"/>
    <x v="3"/>
    <s v="PRIVREDNO"/>
    <s v="COMMERCIAL"/>
    <n v="103"/>
    <n v="92"/>
    <n v="0.89320388349514568"/>
    <n v="26"/>
    <n v="103.152173913043"/>
    <n v="64.923913043478294"/>
    <n v="44.807692307692299"/>
    <n v="2.9650793650793599"/>
    <n v="58"/>
    <n v="58"/>
    <n v="1"/>
  </r>
  <r>
    <s v="FEDERACIJA BOSNE I HERCEGOVINE"/>
    <n v="1"/>
    <s v="KANTONALNI SUD U BIHAĆU"/>
    <n v="2021"/>
    <x v="4"/>
    <s v="UPRAVNO"/>
    <s v="ADMINISTRATIVE"/>
    <n v="585"/>
    <n v="683"/>
    <n v="1.1675213675213676"/>
    <n v="171"/>
    <n v="91.383601756954604"/>
    <n v="127.34846266471401"/>
    <n v="101.631578947368"/>
    <n v="1.4489456988244085"/>
    <n v="405"/>
    <n v="398"/>
    <n v="0.98271604938271606"/>
  </r>
  <r>
    <s v="FEDERACIJA BOSNE I HERCEGOVINE"/>
    <n v="1"/>
    <s v="KANTONALNI SUD U BIHAĆU"/>
    <n v="2021"/>
    <x v="5"/>
    <s v="VANPARNIČNO"/>
    <s v="NON - LITIGATION"/>
    <n v="433"/>
    <n v="387"/>
    <n v="0.89376443418013862"/>
    <n v="104"/>
    <n v="98.087855297157603"/>
    <n v="55.5917312661499"/>
    <n v="106.5"/>
    <n v="1.2530402851525511"/>
    <n v="100"/>
    <n v="93"/>
    <n v="0.93"/>
  </r>
  <r>
    <s v="FEDERACIJA BOSNE I HERCEGOVINE"/>
    <n v="1"/>
    <s v="KANTONALNI SUD U BIHAĆU"/>
    <n v="2021"/>
    <x v="7"/>
    <s v="ZEMLJIŠNO-KNJIŽNO"/>
    <s v="LAND REGISTRY"/>
    <n v="118"/>
    <n v="130"/>
    <n v="1.1016949152542372"/>
    <n v="25"/>
    <n v="70.192307692307693"/>
    <n v="63.869230769230803"/>
    <n v="109.12"/>
    <n v="0.52198808700610233"/>
    <n v="61"/>
    <n v="60"/>
    <n v="0.98360655737704916"/>
  </r>
  <r>
    <s v="FEDERACIJA BOSNE I HERCEGOVINE"/>
    <n v="10"/>
    <s v="KANTONALNI SUD U LIVNU"/>
    <n v="2021"/>
    <x v="0"/>
    <s v="IZVRŠENJA"/>
    <s v="ENFORCEMENT"/>
    <n v="281"/>
    <n v="238"/>
    <n v="0.84697508896797158"/>
    <n v="242"/>
    <n v="371.134453781513"/>
    <n v="379.23949579831901"/>
    <n v="252.44214876033101"/>
    <n v="0.58531186555380132"/>
    <n v="138"/>
    <n v="138"/>
    <n v="1"/>
  </r>
  <r>
    <s v="FEDERACIJA BOSNE I HERCEGOVINE"/>
    <n v="10"/>
    <s v="KANTONALNI SUD U LIVNU"/>
    <n v="2021"/>
    <x v="1"/>
    <s v="KRIVIČNI"/>
    <s v="CRIMINAL"/>
    <n v="277"/>
    <n v="278"/>
    <n v="1.0036101083032491"/>
    <n v="32"/>
    <n v="42.014388489208599"/>
    <n v="51.9928057553957"/>
    <n v="1583.125"/>
    <n v="1.502282790970733"/>
    <n v="20"/>
    <n v="20"/>
    <n v="1"/>
  </r>
  <r>
    <s v="FEDERACIJA BOSNE I HERCEGOVINE"/>
    <n v="10"/>
    <s v="KANTONALNI SUD U LIVNU"/>
    <n v="2021"/>
    <x v="2"/>
    <s v="PARNIČNO"/>
    <s v="CIVIL CASES"/>
    <n v="255"/>
    <n v="369"/>
    <n v="1.4470588235294117"/>
    <n v="282"/>
    <n v="278.94308943089402"/>
    <n v="651.184281842818"/>
    <n v="389.40780141843999"/>
    <n v="3.2841882830095981E-2"/>
    <n v="255"/>
    <n v="255"/>
    <n v="1"/>
  </r>
  <r>
    <s v="FEDERACIJA BOSNE I HERCEGOVINE"/>
    <n v="10"/>
    <s v="KANTONALNI SUD U LIVNU"/>
    <n v="2021"/>
    <x v="6"/>
    <s v="PREKRŠAJNO"/>
    <s v="OFENSESS"/>
    <n v="49"/>
    <n v="52"/>
    <n v="1.0612244897959184"/>
    <n v="37"/>
    <n v="259.711538461538"/>
    <n v="320.55769230769198"/>
    <n v="182.89189189189199"/>
    <n v="1.6722425166389638"/>
    <n v="47"/>
    <n v="47"/>
    <n v="1"/>
  </r>
  <r>
    <s v="FEDERACIJA BOSNE I HERCEGOVINE"/>
    <n v="10"/>
    <s v="KANTONALNI SUD U LIVNU"/>
    <n v="2021"/>
    <x v="3"/>
    <s v="PRIVREDNO"/>
    <s v="COMMERCIAL"/>
    <n v="44"/>
    <n v="83"/>
    <n v="1.8863636363636365"/>
    <n v="47"/>
    <n v="206.68674698795201"/>
    <n v="643.87951807228899"/>
    <n v="404.404255319149"/>
    <n v="1.7527168044014478"/>
    <n v="58"/>
    <n v="58"/>
    <n v="1"/>
  </r>
  <r>
    <s v="FEDERACIJA BOSNE I HERCEGOVINE"/>
    <n v="10"/>
    <s v="KANTONALNI SUD U LIVNU"/>
    <n v="2021"/>
    <x v="4"/>
    <s v="UPRAVNO"/>
    <s v="ADMINISTRATIVE"/>
    <n v="135"/>
    <n v="87"/>
    <n v="0.64444444444444449"/>
    <n v="77"/>
    <n v="323.04597701149402"/>
    <n v="128.62068965517199"/>
    <n v="152.66233766233799"/>
    <n v="1.5921680091228272"/>
    <n v="28"/>
    <n v="28"/>
    <n v="1"/>
  </r>
  <r>
    <s v="FEDERACIJA BOSNE I HERCEGOVINE"/>
    <n v="10"/>
    <s v="KANTONALNI SUD U LIVNU"/>
    <n v="2021"/>
    <x v="5"/>
    <s v="VANPARNIČNO"/>
    <s v="NON - LITIGATION"/>
    <n v="75"/>
    <n v="67"/>
    <n v="0.89333333333333331"/>
    <n v="38"/>
    <n v="207.01492537313399"/>
    <n v="186.44776119402999"/>
    <n v="387.60526315789502"/>
    <n v="0.84251749072294524"/>
    <n v="18"/>
    <n v="18"/>
    <n v="1"/>
  </r>
  <r>
    <s v="FEDERACIJA BOSNE I HERCEGOVINE"/>
    <n v="10"/>
    <s v="KANTONALNI SUD U LIVNU"/>
    <n v="2021"/>
    <x v="7"/>
    <s v="ZEMLJIŠNO-KNJIŽNO"/>
    <s v="LAND REGISTRY"/>
    <n v="31"/>
    <n v="72"/>
    <n v="2.3225806451612905"/>
    <n v="29"/>
    <n v="147.013888888889"/>
    <n v="458.45833333333297"/>
    <n v="564.06896551724105"/>
    <n v="0.48102484387080824"/>
    <n v="49"/>
    <n v="49"/>
    <n v="1"/>
  </r>
  <r>
    <s v="REPUBLIKA SRPSKA"/>
    <n v="11"/>
    <s v="OKRUŽNI SUD U BANJOJ LUCI"/>
    <n v="2021"/>
    <x v="0"/>
    <s v="IZVRŠENJA"/>
    <s v="ENFORCEMENT"/>
    <n v="791"/>
    <n v="708"/>
    <n v="0.89506953223767383"/>
    <n v="537"/>
    <n v="276.84322033898297"/>
    <n v="201.08050847457599"/>
    <n v="214"/>
    <n v="0.81277000040754765"/>
    <n v="446"/>
    <n v="444"/>
    <n v="0.99551569506726456"/>
  </r>
  <r>
    <s v="REPUBLIKA SRPSKA"/>
    <n v="11"/>
    <s v="OKRUŽNI SUD U BANJOJ LUCI"/>
    <n v="2021"/>
    <x v="1"/>
    <s v="KRIVIČNI"/>
    <s v="CRIMINAL"/>
    <n v="1243"/>
    <n v="1201"/>
    <n v="0.96621078037007235"/>
    <n v="331"/>
    <n v="100.595337218984"/>
    <n v="75.994171523730202"/>
    <n v="236.30513595166201"/>
    <n v="0.93962854427371956"/>
    <n v="291"/>
    <n v="270"/>
    <n v="0.92783505154639179"/>
  </r>
  <r>
    <s v="REPUBLIKA SRPSKA"/>
    <n v="11"/>
    <s v="OKRUŽNI SUD U BANJOJ LUCI"/>
    <n v="2021"/>
    <x v="2"/>
    <s v="PARNIČNO"/>
    <s v="CIVIL CASES"/>
    <n v="1826"/>
    <n v="1579"/>
    <n v="0.86473165388828044"/>
    <n v="1040"/>
    <n v="240.40531982267299"/>
    <n v="185.59088030398999"/>
    <n v="174.494230769231"/>
    <n v="0.32159339752681204"/>
    <n v="1237"/>
    <n v="1196"/>
    <n v="0.96685529506871459"/>
  </r>
  <r>
    <s v="REPUBLIKA SRPSKA"/>
    <n v="11"/>
    <s v="OKRUŽNI SUD U BANJOJ LUCI"/>
    <n v="2021"/>
    <x v="6"/>
    <s v="PREKRŠAJNO"/>
    <s v="OFENSESS"/>
    <n v="630"/>
    <n v="675"/>
    <n v="1.0714285714285714"/>
    <n v="90"/>
    <n v="48.6666666666667"/>
    <n v="66.733333333333306"/>
    <n v="44.9"/>
    <n v="1.0635932172991687"/>
    <n v="428"/>
    <n v="428"/>
    <n v="1"/>
  </r>
  <r>
    <s v="REPUBLIKA SRPSKA"/>
    <n v="11"/>
    <s v="OKRUŽNI SUD U BANJOJ LUCI"/>
    <n v="2021"/>
    <x v="4"/>
    <s v="UPRAVNO"/>
    <s v="ADMINISTRATIVE"/>
    <n v="2146"/>
    <n v="2410"/>
    <n v="1.1230195712954334"/>
    <n v="1331"/>
    <n v="201.58298755186701"/>
    <n v="253.923651452282"/>
    <n v="139.05709992486899"/>
    <n v="1.4862657757980693"/>
    <n v="1547"/>
    <n v="1545"/>
    <n v="0.99870717517776342"/>
  </r>
  <r>
    <s v="REPUBLIKA SRPSKA"/>
    <n v="11"/>
    <s v="OKRUŽNI SUD U BANJOJ LUCI"/>
    <n v="2021"/>
    <x v="5"/>
    <s v="VANPARNIČNO"/>
    <s v="NON - LITIGATION"/>
    <n v="502"/>
    <n v="473"/>
    <n v="0.94223107569721121"/>
    <n v="187"/>
    <n v="144.302325581395"/>
    <n v="129.12684989429201"/>
    <n v="162.06417112299499"/>
    <n v="1.8260387394061441"/>
    <n v="110"/>
    <n v="106"/>
    <n v="0.96363636363636362"/>
  </r>
  <r>
    <s v="REPUBLIKA SRPSKA"/>
    <n v="11"/>
    <s v="OKRUŽNI SUD U BANJOJ LUCI"/>
    <n v="2021"/>
    <x v="7"/>
    <s v="ZEMLJIŠNO-KNJIŽNO"/>
    <s v="LAND REGISTRY"/>
    <n v="0"/>
    <n v="1"/>
    <e v="#DIV/0!"/>
    <n v="1"/>
    <n v="365"/>
    <n v="216"/>
    <n v="527"/>
    <n v="0.79676370785430461"/>
    <n v="0"/>
    <n v="0"/>
    <e v="#DIV/0!"/>
  </r>
  <r>
    <s v="BOSNA I HERCEGOVINA"/>
    <n v="114"/>
    <s v="SUD BOSNE I HERCEGOVINE"/>
    <n v="2021"/>
    <x v="0"/>
    <s v="IZVRŠENJA"/>
    <s v="ENFORCEMENT"/>
    <n v="448"/>
    <n v="460"/>
    <n v="1.0267857142857142"/>
    <n v="311"/>
    <n v="246.77173913043501"/>
    <n v="183.452173913043"/>
    <n v="987.85852090032199"/>
    <n v="0.40986717267552181"/>
    <n v="94"/>
    <n v="64"/>
    <n v="0.68085106382978722"/>
  </r>
  <r>
    <s v="BOSNA I HERCEGOVINA"/>
    <n v="114"/>
    <s v="SUD BOSNE I HERCEGOVINE"/>
    <n v="2021"/>
    <x v="1"/>
    <s v="KRIVIČNI"/>
    <s v="CRIMINAL"/>
    <n v="2819"/>
    <n v="2951"/>
    <n v="1.0468251152891097"/>
    <n v="413"/>
    <n v="51.082683835987801"/>
    <n v="54.141646899356203"/>
    <n v="796.31476997578704"/>
    <n v="0.185706930731181"/>
    <n v="180"/>
    <n v="154"/>
    <n v="0.85555555555555551"/>
  </r>
  <r>
    <s v="BOSNA I HERCEGOVINA"/>
    <n v="114"/>
    <s v="SUD BOSNE I HERCEGOVINE"/>
    <n v="2021"/>
    <x v="2"/>
    <s v="PARNIČNO"/>
    <s v="CIVIL CASES"/>
    <n v="635"/>
    <n v="665"/>
    <n v="1.0472440944881889"/>
    <n v="354"/>
    <n v="194.30075187969899"/>
    <n v="188.142857142857"/>
    <n v="261.99435028248598"/>
    <n v="6.7990258300750159E-2"/>
    <n v="339"/>
    <n v="298"/>
    <n v="0.87905604719764008"/>
  </r>
  <r>
    <s v="BOSNA I HERCEGOVINA"/>
    <n v="114"/>
    <s v="SUD BOSNE I HERCEGOVINE"/>
    <n v="2021"/>
    <x v="3"/>
    <s v="PRIVREDNO"/>
    <s v="COMMERCIAL"/>
    <n v="2"/>
    <n v="2"/>
    <n v="1"/>
    <n v="1"/>
    <n v="182.5"/>
    <n v="144.5"/>
    <n v="382"/>
    <n v="0.71811799353687866"/>
    <n v="0"/>
    <n v="0"/>
    <e v="#DIV/0!"/>
  </r>
  <r>
    <s v="BOSNA I HERCEGOVINA"/>
    <n v="114"/>
    <s v="SUD BOSNE I HERCEGOVINE"/>
    <n v="2021"/>
    <x v="4"/>
    <s v="UPRAVNO"/>
    <s v="ADMINISTRATIVE"/>
    <n v="1239"/>
    <n v="1649"/>
    <n v="1.33091202582728"/>
    <n v="1644"/>
    <n v="363.89326864766502"/>
    <n v="338.77926015767099"/>
    <n v="332.77615571776198"/>
    <n v="0.37827225130890052"/>
    <n v="1105"/>
    <n v="1071"/>
    <n v="0.96923076923076923"/>
  </r>
  <r>
    <s v="BRČKO DISTRIKT BOSNE I HERCEGOVINE"/>
    <n v="115"/>
    <s v="APELACIONI SUD BRČKO DISTRIKTA BIH"/>
    <n v="2021"/>
    <x v="0"/>
    <s v="IZVRŠENJA"/>
    <s v="ENFORCEMENT"/>
    <n v="189"/>
    <n v="190"/>
    <n v="1.0052910052910053"/>
    <n v="1"/>
    <n v="1.92105263157895"/>
    <n v="34.973684210526301"/>
    <n v="156"/>
    <n v="1.0180394668811561"/>
    <n v="44"/>
    <n v="43"/>
    <n v="0.97727272727272729"/>
  </r>
  <r>
    <s v="BRČKO DISTRIKT BOSNE I HERCEGOVINE"/>
    <n v="115"/>
    <s v="APELACIONI SUD BRČKO DISTRIKTA BIH"/>
    <n v="2021"/>
    <x v="1"/>
    <s v="KRIVIČNI"/>
    <s v="CRIMINAL"/>
    <n v="145"/>
    <n v="143"/>
    <n v="0.98620689655172411"/>
    <n v="7"/>
    <n v="17.867132867132899"/>
    <n v="27.867132867132899"/>
    <n v="36"/>
    <n v="0.22419028340080963"/>
    <n v="38"/>
    <n v="38"/>
    <n v="1"/>
  </r>
  <r>
    <s v="BRČKO DISTRIKT BOSNE I HERCEGOVINE"/>
    <n v="115"/>
    <s v="APELACIONI SUD BRČKO DISTRIKTA BIH"/>
    <n v="2021"/>
    <x v="2"/>
    <s v="PARNIČNO"/>
    <s v="CIVIL CASES"/>
    <n v="256"/>
    <n v="232"/>
    <n v="0.90625"/>
    <n v="42"/>
    <n v="66.077586206896598"/>
    <n v="52.9784482758621"/>
    <n v="30.571428571428601"/>
    <n v="0.77408702408702501"/>
    <n v="70"/>
    <n v="70"/>
    <n v="1"/>
  </r>
  <r>
    <s v="BRČKO DISTRIKT BOSNE I HERCEGOVINE"/>
    <n v="115"/>
    <s v="APELACIONI SUD BRČKO DISTRIKTA BIH"/>
    <n v="2021"/>
    <x v="6"/>
    <s v="PREKRŠAJNO"/>
    <s v="OFENSESS"/>
    <n v="36"/>
    <n v="37"/>
    <n v="1.0277777777777777"/>
    <n v="1"/>
    <n v="9.8648648648648596"/>
    <n v="23.459459459459499"/>
    <n v="114"/>
    <n v="1.7329398968739922"/>
    <n v="10"/>
    <n v="9"/>
    <n v="0.9"/>
  </r>
  <r>
    <s v="BRČKO DISTRIKT BOSNE I HERCEGOVINE"/>
    <n v="115"/>
    <s v="APELACIONI SUD BRČKO DISTRIKTA BIH"/>
    <n v="2021"/>
    <x v="3"/>
    <s v="PRIVREDNO"/>
    <s v="COMMERCIAL"/>
    <n v="41"/>
    <n v="34"/>
    <n v="0.82926829268292679"/>
    <n v="9"/>
    <n v="96.617647058823493"/>
    <n v="76.735294117647101"/>
    <n v="72"/>
    <n v="0.20578473210052192"/>
    <n v="7"/>
    <n v="7"/>
    <n v="1"/>
  </r>
  <r>
    <s v="BRČKO DISTRIKT BOSNE I HERCEGOVINE"/>
    <n v="115"/>
    <s v="APELACIONI SUD BRČKO DISTRIKTA BIH"/>
    <n v="2021"/>
    <x v="4"/>
    <s v="UPRAVNO"/>
    <s v="ADMINISTRATIVE"/>
    <n v="71"/>
    <n v="60"/>
    <n v="0.84507042253521125"/>
    <n v="17"/>
    <n v="103.416666666667"/>
    <n v="57.6"/>
    <n v="34.294117647058798"/>
    <n v="1.0657679738562098"/>
    <n v="12"/>
    <n v="12"/>
    <n v="1"/>
  </r>
  <r>
    <s v="BRČKO DISTRIKT BOSNE I HERCEGOVINE"/>
    <n v="115"/>
    <s v="APELACIONI SUD BRČKO DISTRIKTA BIH"/>
    <n v="2021"/>
    <x v="5"/>
    <s v="VANPARNIČNO"/>
    <s v="NON - LITIGATION"/>
    <n v="15"/>
    <n v="14"/>
    <n v="0.93333333333333335"/>
    <n v="2"/>
    <n v="52.142857142857103"/>
    <n v="22.071428571428601"/>
    <n v="16"/>
    <n v="1.6795883361921111"/>
    <n v="3"/>
    <n v="3"/>
    <n v="1"/>
  </r>
  <r>
    <s v="BRČKO DISTRIKT BOSNE I HERCEGOVINE"/>
    <n v="115"/>
    <s v="APELACIONI SUD BRČKO DISTRIKTA BIH"/>
    <n v="2021"/>
    <x v="7"/>
    <s v="ZEMLJIŠNO-KNJIŽNO"/>
    <s v="LAND REGISTRY"/>
    <n v="51"/>
    <n v="48"/>
    <n v="0.94117647058823528"/>
    <n v="6"/>
    <n v="45.625"/>
    <n v="35.5833333333333"/>
    <n v="235.833333333333"/>
    <n v="1.3794642857142876"/>
    <n v="2"/>
    <n v="2"/>
    <n v="1"/>
  </r>
  <r>
    <s v="BRČKO DISTRIKT BOSNE I HERCEGOVINE"/>
    <n v="116"/>
    <s v="OSNOVNI SUD BRČKO DISTRIKTA BIH"/>
    <n v="2021"/>
    <x v="0"/>
    <s v="IZVRŠENJA"/>
    <s v="ENFORCEMENT"/>
    <n v="1110"/>
    <n v="1018"/>
    <n v="0.91711711711711708"/>
    <n v="1323"/>
    <n v="474.35658153241701"/>
    <n v="468.277996070727"/>
    <n v="501.44973544973499"/>
    <n v="0.15088339222614849"/>
    <n v="1174"/>
    <n v="667"/>
    <n v="0.56814310051107331"/>
  </r>
  <r>
    <s v="BRČKO DISTRIKT BOSNE I HERCEGOVINE"/>
    <n v="116"/>
    <s v="OSNOVNI SUD BRČKO DISTRIKTA BIH"/>
    <n v="2021"/>
    <x v="1"/>
    <s v="KRIVIČNI"/>
    <s v="CRIMINAL"/>
    <n v="881"/>
    <n v="915"/>
    <n v="1.0385925085130534"/>
    <n v="260"/>
    <n v="103.71584699453599"/>
    <n v="96.649180327868905"/>
    <n v="589.50384615384598"/>
    <n v="0.93384832609542157"/>
    <n v="213"/>
    <n v="145"/>
    <n v="0.68075117370892024"/>
  </r>
  <r>
    <s v="BRČKO DISTRIKT BOSNE I HERCEGOVINE"/>
    <n v="116"/>
    <s v="OSNOVNI SUD BRČKO DISTRIKTA BIH"/>
    <n v="2021"/>
    <x v="2"/>
    <s v="PARNIČNO"/>
    <s v="CIVIL CASES"/>
    <n v="929"/>
    <n v="996"/>
    <n v="1.0721205597416577"/>
    <n v="899"/>
    <n v="329.45281124498001"/>
    <n v="343.33734939759"/>
    <n v="431.170189098999"/>
    <n v="0.16395004198606339"/>
    <n v="957"/>
    <n v="602"/>
    <n v="0.62904911180773249"/>
  </r>
  <r>
    <s v="BRČKO DISTRIKT BOSNE I HERCEGOVINE"/>
    <n v="116"/>
    <s v="OSNOVNI SUD BRČKO DISTRIKTA BIH"/>
    <n v="2021"/>
    <x v="6"/>
    <s v="PREKRŠAJNO"/>
    <s v="OFENSESS"/>
    <n v="1588"/>
    <n v="1678"/>
    <n v="1.0566750629722923"/>
    <n v="399"/>
    <n v="86.790822407628099"/>
    <n v="109.958879618594"/>
    <n v="95.3408521303258"/>
    <n v="0.79629194707326556"/>
    <n v="488"/>
    <n v="485"/>
    <n v="0.99385245901639341"/>
  </r>
  <r>
    <s v="BRČKO DISTRIKT BOSNE I HERCEGOVINE"/>
    <n v="116"/>
    <s v="OSNOVNI SUD BRČKO DISTRIKTA BIH"/>
    <n v="2021"/>
    <x v="3"/>
    <s v="PRIVREDNO"/>
    <s v="COMMERCIAL"/>
    <n v="338"/>
    <n v="305"/>
    <n v="0.90236686390532539"/>
    <n v="279"/>
    <n v="333.885245901639"/>
    <n v="264.62622950819701"/>
    <n v="356.43369175627203"/>
    <n v="1.1533238602512819"/>
    <n v="231"/>
    <n v="148"/>
    <n v="0.64069264069264065"/>
  </r>
  <r>
    <s v="BRČKO DISTRIKT BOSNE I HERCEGOVINE"/>
    <n v="116"/>
    <s v="OSNOVNI SUD BRČKO DISTRIKTA BIH"/>
    <n v="2021"/>
    <x v="4"/>
    <s v="UPRAVNO"/>
    <s v="ADMINISTRATIVE"/>
    <n v="103"/>
    <n v="100"/>
    <n v="0.970873786407767"/>
    <n v="60"/>
    <n v="219"/>
    <n v="265.38"/>
    <n v="231.816666666667"/>
    <n v="0.74242765380649656"/>
    <n v="57"/>
    <n v="43"/>
    <n v="0.75438596491228072"/>
  </r>
  <r>
    <s v="BRČKO DISTRIKT BOSNE I HERCEGOVINE"/>
    <n v="116"/>
    <s v="OSNOVNI SUD BRČKO DISTRIKTA BIH"/>
    <n v="2021"/>
    <x v="5"/>
    <s v="VANPARNIČNO"/>
    <s v="NON - LITIGATION"/>
    <n v="2222"/>
    <n v="1857"/>
    <n v="0.83573357335733578"/>
    <n v="1812"/>
    <n v="356.15508885298902"/>
    <n v="215.75390414647299"/>
    <n v="368.82891832229598"/>
    <n v="1.1447839528362913"/>
    <n v="155"/>
    <n v="102"/>
    <n v="0.65806451612903227"/>
  </r>
  <r>
    <s v="REPUBLIKA SRPSKA"/>
    <n v="118"/>
    <s v="VRHOVNI SUD REPUBLIKE SRPSKE"/>
    <n v="2021"/>
    <x v="0"/>
    <s v="IZVRŠENJA"/>
    <s v="ENFORCEMENT"/>
    <n v="26"/>
    <n v="25"/>
    <n v="0.96153846153846156"/>
    <n v="2"/>
    <n v="29.2"/>
    <n v="21.36"/>
    <n v="22.5"/>
    <n v="0.58497014043226259"/>
    <n v="0"/>
    <n v="0"/>
    <e v="#DIV/0!"/>
  </r>
  <r>
    <s v="REPUBLIKA SRPSKA"/>
    <n v="118"/>
    <s v="VRHOVNI SUD REPUBLIKE SRPSKE"/>
    <n v="2021"/>
    <x v="1"/>
    <s v="KRIVIČNI"/>
    <s v="CRIMINAL"/>
    <n v="352"/>
    <n v="335"/>
    <n v="0.95170454545454541"/>
    <n v="136"/>
    <n v="148.17910447761199"/>
    <n v="90.492537313432805"/>
    <n v="281.64705882352899"/>
    <n v="0.94933333333333336"/>
    <n v="53"/>
    <n v="53"/>
    <n v="1"/>
  </r>
  <r>
    <s v="REPUBLIKA SRPSKA"/>
    <n v="118"/>
    <s v="VRHOVNI SUD REPUBLIKE SRPSKE"/>
    <n v="2021"/>
    <x v="2"/>
    <s v="PARNIČNO"/>
    <s v="CIVIL CASES"/>
    <n v="644"/>
    <n v="616"/>
    <n v="0.95652173913043481"/>
    <n v="370"/>
    <n v="219.237012987013"/>
    <n v="181.381493506494"/>
    <n v="159.72972972973"/>
    <n v="0.3212976471028321"/>
    <n v="247"/>
    <n v="247"/>
    <n v="1"/>
  </r>
  <r>
    <s v="REPUBLIKA SRPSKA"/>
    <n v="118"/>
    <s v="VRHOVNI SUD REPUBLIKE SRPSKE"/>
    <n v="2021"/>
    <x v="6"/>
    <s v="PREKRŠAJNO"/>
    <s v="OFENSESS"/>
    <n v="12"/>
    <n v="10"/>
    <n v="0.83333333333333337"/>
    <n v="2"/>
    <n v="73"/>
    <n v="13.1"/>
    <n v="84"/>
    <n v="1.1355524974179809"/>
    <n v="0"/>
    <n v="0"/>
    <e v="#DIV/0!"/>
  </r>
  <r>
    <s v="REPUBLIKA SRPSKA"/>
    <n v="118"/>
    <s v="VRHOVNI SUD REPUBLIKE SRPSKE"/>
    <n v="2021"/>
    <x v="3"/>
    <s v="PRIVREDNO"/>
    <s v="COMMERCIAL"/>
    <n v="198"/>
    <n v="192"/>
    <n v="0.96969696969696972"/>
    <n v="120"/>
    <n v="228.125"/>
    <n v="198.375"/>
    <n v="176.78333333333299"/>
    <n v="0.15595238095238095"/>
    <n v="77"/>
    <n v="77"/>
    <n v="1"/>
  </r>
  <r>
    <s v="REPUBLIKA SRPSKA"/>
    <n v="118"/>
    <s v="VRHOVNI SUD REPUBLIKE SRPSKE"/>
    <n v="2021"/>
    <x v="4"/>
    <s v="UPRAVNO"/>
    <s v="ADMINISTRATIVE"/>
    <n v="1083"/>
    <n v="1043"/>
    <n v="0.96306555863342569"/>
    <n v="1353"/>
    <n v="473.48513902205201"/>
    <n v="562.510067114094"/>
    <n v="285.19364375461902"/>
    <n v="1.1221363250683534"/>
    <n v="480"/>
    <n v="480"/>
    <n v="1"/>
  </r>
  <r>
    <s v="REPUBLIKA SRPSKA"/>
    <n v="118"/>
    <s v="VRHOVNI SUD REPUBLIKE SRPSKE"/>
    <n v="2021"/>
    <x v="5"/>
    <s v="VANPARNIČNO"/>
    <s v="NON - LITIGATION"/>
    <n v="71"/>
    <n v="86"/>
    <n v="1.2112676056338028"/>
    <n v="14"/>
    <n v="59.418604651162802"/>
    <n v="113.755813953488"/>
    <n v="104"/>
    <n v="1.9723793970600494"/>
    <n v="20"/>
    <n v="20"/>
    <n v="1"/>
  </r>
  <r>
    <s v="REPUBLIKA SRPSKA"/>
    <n v="12"/>
    <s v="OKRUŽNI SUD U BIJELJINI"/>
    <n v="2021"/>
    <x v="0"/>
    <s v="IZVRŠENJA"/>
    <s v="ENFORCEMENT"/>
    <n v="216"/>
    <n v="246"/>
    <n v="1.1388888888888888"/>
    <n v="23"/>
    <n v="34.126016260162601"/>
    <n v="68.556910569105696"/>
    <n v="33.2173913043478"/>
    <n v="1.0938059033989231"/>
    <n v="129"/>
    <n v="128"/>
    <n v="0.99224806201550386"/>
  </r>
  <r>
    <s v="REPUBLIKA SRPSKA"/>
    <n v="12"/>
    <s v="OKRUŽNI SUD U BIJELJINI"/>
    <n v="2021"/>
    <x v="1"/>
    <s v="KRIVIČNI"/>
    <s v="CRIMINAL"/>
    <n v="332"/>
    <n v="318"/>
    <n v="0.95783132530120485"/>
    <n v="44"/>
    <n v="50.503144654088103"/>
    <n v="21.9968553459119"/>
    <n v="704.47727272727298"/>
    <n v="2.0638860511641783"/>
    <n v="48"/>
    <n v="34"/>
    <n v="0.70833333333333337"/>
  </r>
  <r>
    <s v="REPUBLIKA SRPSKA"/>
    <n v="12"/>
    <s v="OKRUŽNI SUD U BIJELJINI"/>
    <n v="2021"/>
    <x v="2"/>
    <s v="PARNIČNO"/>
    <s v="CIVIL CASES"/>
    <n v="621"/>
    <n v="648"/>
    <n v="1.0434782608695652"/>
    <n v="110"/>
    <n v="61.959876543209901"/>
    <n v="74.782407407407405"/>
    <n v="61.2545454545455"/>
    <n v="3.1224364784337943E-2"/>
    <n v="439"/>
    <n v="425"/>
    <n v="0.96810933940774491"/>
  </r>
  <r>
    <s v="REPUBLIKA SRPSKA"/>
    <n v="12"/>
    <s v="OKRUŽNI SUD U BIJELJINI"/>
    <n v="2021"/>
    <x v="6"/>
    <s v="PREKRŠAJNO"/>
    <s v="OFENSESS"/>
    <n v="158"/>
    <n v="162"/>
    <n v="1.0253164556962024"/>
    <n v="2"/>
    <n v="4.5061728395061698"/>
    <n v="25.462962962963001"/>
    <n v="9"/>
    <n v="1.2208466629288823"/>
    <n v="47"/>
    <n v="47"/>
    <n v="1"/>
  </r>
  <r>
    <s v="REPUBLIKA SRPSKA"/>
    <n v="12"/>
    <s v="OKRUŽNI SUD U BIJELJINI"/>
    <n v="2021"/>
    <x v="3"/>
    <s v="PRIVREDNO"/>
    <s v="COMMERCIAL"/>
    <n v="4"/>
    <n v="4"/>
    <n v="1"/>
    <n v="1"/>
    <n v="91.25"/>
    <n v="67.5"/>
    <n v="150"/>
    <n v="2.829218106995889"/>
    <n v="1"/>
    <n v="1"/>
    <n v="1"/>
  </r>
  <r>
    <s v="REPUBLIKA SRPSKA"/>
    <n v="12"/>
    <s v="OKRUŽNI SUD U BIJELJINI"/>
    <n v="2021"/>
    <x v="4"/>
    <s v="UPRAVNO"/>
    <s v="ADMINISTRATIVE"/>
    <n v="511"/>
    <n v="523"/>
    <n v="1.0234833659491194"/>
    <n v="196"/>
    <n v="136.78776290631001"/>
    <n v="169.10516252390099"/>
    <n v="117.479591836735"/>
    <n v="0.45"/>
    <n v="259"/>
    <n v="259"/>
    <n v="1"/>
  </r>
  <r>
    <s v="REPUBLIKA SRPSKA"/>
    <n v="12"/>
    <s v="OKRUŽNI SUD U BIJELJINI"/>
    <n v="2021"/>
    <x v="5"/>
    <s v="VANPARNIČNO"/>
    <s v="NON - LITIGATION"/>
    <n v="188"/>
    <n v="184"/>
    <n v="0.97872340425531912"/>
    <n v="21"/>
    <n v="41.6576086956522"/>
    <n v="36.6086956521739"/>
    <n v="38.857142857142897"/>
    <n v="1.4394428843344267"/>
    <n v="58"/>
    <n v="58"/>
    <n v="1"/>
  </r>
  <r>
    <s v="FEDERACIJA BOSNE I HERCEGOVINE"/>
    <n v="126"/>
    <s v="OPĆINSKI SUD U LUKAVCU"/>
    <n v="2021"/>
    <x v="0"/>
    <s v="IZVRŠENJA"/>
    <s v="ENFORCEMENT"/>
    <n v="1190"/>
    <n v="1825"/>
    <n v="1.5336134453781514"/>
    <n v="3655"/>
    <n v="731"/>
    <n v="1634.89589041096"/>
    <n v="1180.25800273598"/>
    <n v="0.94213554987212145"/>
    <n v="1613"/>
    <n v="1230"/>
    <n v="0.76255424674519534"/>
  </r>
  <r>
    <s v="FEDERACIJA BOSNE I HERCEGOVINE"/>
    <n v="126"/>
    <s v="OPĆINSKI SUD U LUKAVCU"/>
    <n v="2021"/>
    <x v="1"/>
    <s v="KRIVIČNI"/>
    <s v="CRIMINAL"/>
    <n v="780"/>
    <n v="777"/>
    <n v="0.99615384615384617"/>
    <n v="168"/>
    <n v="78.918918918918905"/>
    <n v="84.8983268983269"/>
    <n v="524.28571428571399"/>
    <n v="1.3852021224351581"/>
    <n v="125"/>
    <n v="108"/>
    <n v="0.86399999999999999"/>
  </r>
  <r>
    <s v="FEDERACIJA BOSNE I HERCEGOVINE"/>
    <n v="126"/>
    <s v="OPĆINSKI SUD U LUKAVCU"/>
    <n v="2021"/>
    <x v="2"/>
    <s v="PARNIČNO"/>
    <s v="CIVIL CASES"/>
    <n v="458"/>
    <n v="854"/>
    <n v="1.8646288209606987"/>
    <n v="448"/>
    <n v="191.47540983606601"/>
    <n v="442.51170960187397"/>
    <n v="393.74330357142901"/>
    <n v="0.16193141370253097"/>
    <n v="446"/>
    <n v="402"/>
    <n v="0.90134529147982068"/>
  </r>
  <r>
    <s v="FEDERACIJA BOSNE I HERCEGOVINE"/>
    <n v="126"/>
    <s v="OPĆINSKI SUD U LUKAVCU"/>
    <n v="2021"/>
    <x v="6"/>
    <s v="PREKRŠAJNO"/>
    <s v="OFENSESS"/>
    <n v="714"/>
    <n v="757"/>
    <n v="1.0602240896358543"/>
    <n v="542"/>
    <n v="261.334214002642"/>
    <n v="294.500660501982"/>
    <n v="162.88745387453901"/>
    <n v="1.1238583757186309"/>
    <n v="608"/>
    <n v="604"/>
    <n v="0.99342105263157898"/>
  </r>
  <r>
    <s v="FEDERACIJA BOSNE I HERCEGOVINE"/>
    <n v="126"/>
    <s v="OPĆINSKI SUD U LUKAVCU"/>
    <n v="2021"/>
    <x v="5"/>
    <s v="VANPARNIČNO"/>
    <s v="NON - LITIGATION"/>
    <n v="694"/>
    <n v="652"/>
    <n v="0.93948126801152743"/>
    <n v="1240"/>
    <n v="694.17177914110403"/>
    <n v="352.54754601227"/>
    <n v="1011.73951612903"/>
    <n v="1.8080008834125161"/>
    <n v="71"/>
    <n v="54"/>
    <n v="0.76056338028169013"/>
  </r>
  <r>
    <s v="FEDERACIJA BOSNE I HERCEGOVINE"/>
    <n v="127"/>
    <s v="OPĆINSKI SUD U BANOVIĆIMA"/>
    <n v="2021"/>
    <x v="0"/>
    <s v="IZVRŠENJA"/>
    <s v="ENFORCEMENT"/>
    <n v="547"/>
    <n v="618"/>
    <n v="1.129798903107861"/>
    <n v="276"/>
    <n v="163.009708737864"/>
    <n v="262.66990291262101"/>
    <n v="168.173913043478"/>
    <n v="0.34845683141954953"/>
    <n v="337"/>
    <n v="332"/>
    <n v="0.98516320474777452"/>
  </r>
  <r>
    <s v="FEDERACIJA BOSNE I HERCEGOVINE"/>
    <n v="127"/>
    <s v="OPĆINSKI SUD U BANOVIĆIMA"/>
    <n v="2021"/>
    <x v="1"/>
    <s v="KRIVIČNI"/>
    <s v="CRIMINAL"/>
    <n v="324"/>
    <n v="339"/>
    <n v="1.0462962962962963"/>
    <n v="79"/>
    <n v="85.058997050147497"/>
    <n v="108.60176991150399"/>
    <n v="278.96202531645599"/>
    <n v="1.5618944588909753"/>
    <n v="66"/>
    <n v="64"/>
    <n v="0.96969696969696972"/>
  </r>
  <r>
    <s v="FEDERACIJA BOSNE I HERCEGOVINE"/>
    <n v="127"/>
    <s v="OPĆINSKI SUD U BANOVIĆIMA"/>
    <n v="2021"/>
    <x v="2"/>
    <s v="PARNIČNO"/>
    <s v="CIVIL CASES"/>
    <n v="362"/>
    <n v="324"/>
    <n v="0.89502762430939231"/>
    <n v="255"/>
    <n v="287.26851851851899"/>
    <n v="292.38580246913602"/>
    <n v="195.564705882353"/>
    <n v="0.38930664411511057"/>
    <n v="215"/>
    <n v="199"/>
    <n v="0.92558139534883721"/>
  </r>
  <r>
    <s v="FEDERACIJA BOSNE I HERCEGOVINE"/>
    <n v="127"/>
    <s v="OPĆINSKI SUD U BANOVIĆIMA"/>
    <n v="2021"/>
    <x v="6"/>
    <s v="PREKRŠAJNO"/>
    <s v="OFENSESS"/>
    <n v="432"/>
    <n v="437"/>
    <n v="1.0115740740740742"/>
    <n v="218"/>
    <n v="182.08237986270001"/>
    <n v="229.434782608696"/>
    <n v="136.55045871559599"/>
    <n v="1.4950847145447004"/>
    <n v="223"/>
    <n v="222"/>
    <n v="0.99551569506726456"/>
  </r>
  <r>
    <s v="FEDERACIJA BOSNE I HERCEGOVINE"/>
    <n v="127"/>
    <s v="OPĆINSKI SUD U BANOVIĆIMA"/>
    <n v="2021"/>
    <x v="5"/>
    <s v="VANPARNIČNO"/>
    <s v="NON - LITIGATION"/>
    <n v="324"/>
    <n v="262"/>
    <n v="0.80864197530864201"/>
    <n v="277"/>
    <n v="385.89694656488501"/>
    <n v="215.18320610686999"/>
    <n v="537.263537906137"/>
    <n v="1.6802197866398767"/>
    <n v="34"/>
    <n v="33"/>
    <n v="0.97058823529411764"/>
  </r>
  <r>
    <s v="FEDERACIJA BOSNE I HERCEGOVINE"/>
    <n v="128"/>
    <s v="OPĆINSKI SUD U JAJCU"/>
    <n v="2021"/>
    <x v="0"/>
    <s v="IZVRŠENJA"/>
    <s v="ENFORCEMENT"/>
    <n v="298"/>
    <n v="316"/>
    <n v="1.0604026845637584"/>
    <n v="122"/>
    <n v="140.91772151898701"/>
    <n v="179.59177215189899"/>
    <n v="185"/>
    <n v="0.40051704782628245"/>
    <n v="136"/>
    <n v="127"/>
    <n v="0.93382352941176472"/>
  </r>
  <r>
    <s v="FEDERACIJA BOSNE I HERCEGOVINE"/>
    <n v="128"/>
    <s v="OPĆINSKI SUD U JAJCU"/>
    <n v="2021"/>
    <x v="1"/>
    <s v="KRIVIČNI"/>
    <s v="CRIMINAL"/>
    <n v="162"/>
    <n v="172"/>
    <n v="1.0617283950617284"/>
    <n v="51"/>
    <n v="108.226744186047"/>
    <n v="154.261627906977"/>
    <n v="618.35294117647095"/>
    <n v="0.97076633595621076"/>
    <n v="34"/>
    <n v="31"/>
    <n v="0.91176470588235292"/>
  </r>
  <r>
    <s v="FEDERACIJA BOSNE I HERCEGOVINE"/>
    <n v="128"/>
    <s v="OPĆINSKI SUD U JAJCU"/>
    <n v="2021"/>
    <x v="2"/>
    <s v="PARNIČNO"/>
    <s v="CIVIL CASES"/>
    <n v="111"/>
    <n v="126"/>
    <n v="1.1351351351351351"/>
    <n v="60"/>
    <n v="173.80952380952399"/>
    <n v="245.333333333333"/>
    <n v="191.916666666667"/>
    <n v="0.24947181073236371"/>
    <n v="74"/>
    <n v="69"/>
    <n v="0.93243243243243246"/>
  </r>
  <r>
    <s v="FEDERACIJA BOSNE I HERCEGOVINE"/>
    <n v="128"/>
    <s v="OPĆINSKI SUD U JAJCU"/>
    <n v="2021"/>
    <x v="6"/>
    <s v="PREKRŠAJNO"/>
    <s v="OFENSESS"/>
    <n v="543"/>
    <n v="614"/>
    <n v="1.1307550644567219"/>
    <n v="184"/>
    <n v="109.38110749185699"/>
    <n v="192.899022801303"/>
    <n v="91.293478260869605"/>
    <n v="1.2783326096395966"/>
    <n v="250"/>
    <n v="244"/>
    <n v="0.97599999999999998"/>
  </r>
  <r>
    <s v="FEDERACIJA BOSNE I HERCEGOVINE"/>
    <n v="128"/>
    <s v="OPĆINSKI SUD U JAJCU"/>
    <n v="2021"/>
    <x v="5"/>
    <s v="VANPARNIČNO"/>
    <s v="NON - LITIGATION"/>
    <n v="690"/>
    <n v="677"/>
    <n v="0.98115942028985503"/>
    <n v="320"/>
    <n v="172.52584933530301"/>
    <n v="169.42540620384"/>
    <n v="267.23124999999999"/>
    <n v="2.1129551253387153"/>
    <n v="47"/>
    <n v="40"/>
    <n v="0.85106382978723405"/>
  </r>
  <r>
    <s v="REPUBLIKA SRPSKA"/>
    <n v="13"/>
    <s v="OKRUŽNI SUD U DOBOJU"/>
    <n v="2021"/>
    <x v="0"/>
    <s v="IZVRŠENJA"/>
    <s v="ENFORCEMENT"/>
    <n v="264"/>
    <n v="259"/>
    <n v="0.98106060606060608"/>
    <n v="32"/>
    <n v="45.096525096525099"/>
    <n v="46.447876447876403"/>
    <n v="69.875"/>
    <n v="0.63400297010113904"/>
    <n v="99"/>
    <n v="99"/>
    <n v="1"/>
  </r>
  <r>
    <s v="REPUBLIKA SRPSKA"/>
    <n v="13"/>
    <s v="OKRUŽNI SUD U DOBOJU"/>
    <n v="2021"/>
    <x v="1"/>
    <s v="KRIVIČNI"/>
    <s v="CRIMINAL"/>
    <n v="569"/>
    <n v="549"/>
    <n v="0.96485061511423553"/>
    <n v="97"/>
    <n v="64.489981785063804"/>
    <n v="39.633879781420802"/>
    <n v="868.05154639175305"/>
    <n v="0.66472810658857107"/>
    <n v="116"/>
    <n v="113"/>
    <n v="0.97413793103448276"/>
  </r>
  <r>
    <s v="REPUBLIKA SRPSKA"/>
    <n v="13"/>
    <s v="OKRUŽNI SUD U DOBOJU"/>
    <n v="2021"/>
    <x v="2"/>
    <s v="PARNIČNO"/>
    <s v="CIVIL CASES"/>
    <n v="404"/>
    <n v="360"/>
    <n v="0.8910891089108911"/>
    <n v="108"/>
    <n v="109.5"/>
    <n v="75.188888888888897"/>
    <n v="69.1111111111111"/>
    <n v="4.5658440384292537E-2"/>
    <n v="215"/>
    <n v="215"/>
    <n v="1"/>
  </r>
  <r>
    <s v="REPUBLIKA SRPSKA"/>
    <n v="13"/>
    <s v="OKRUŽNI SUD U DOBOJU"/>
    <n v="2021"/>
    <x v="6"/>
    <s v="PREKRŠAJNO"/>
    <s v="OFENSESS"/>
    <n v="133"/>
    <n v="131"/>
    <n v="0.98496240601503759"/>
    <n v="2"/>
    <n v="5.5725190839694703"/>
    <n v="9.9847328244274802"/>
    <n v="1"/>
    <n v="1.0879421221864956"/>
    <n v="14"/>
    <n v="14"/>
    <n v="1"/>
  </r>
  <r>
    <s v="REPUBLIKA SRPSKA"/>
    <n v="13"/>
    <s v="OKRUŽNI SUD U DOBOJU"/>
    <n v="2021"/>
    <x v="3"/>
    <s v="PRIVREDNO"/>
    <s v="COMMERCIAL"/>
    <n v="3"/>
    <n v="2"/>
    <n v="0.66666666666666663"/>
    <n v="1"/>
    <n v="182.5"/>
    <n v="21.5"/>
    <n v="150"/>
    <n v="9.9847328244274802"/>
    <n v="0"/>
    <n v="0"/>
    <e v="#DIV/0!"/>
  </r>
  <r>
    <s v="REPUBLIKA SRPSKA"/>
    <n v="13"/>
    <s v="OKRUŽNI SUD U DOBOJU"/>
    <n v="2021"/>
    <x v="4"/>
    <s v="UPRAVNO"/>
    <s v="ADMINISTRATIVE"/>
    <n v="251"/>
    <n v="221"/>
    <n v="0.88047808764940239"/>
    <n v="125"/>
    <n v="206.447963800905"/>
    <n v="150.80995475113099"/>
    <n v="104.568"/>
    <n v="0.14333333333333334"/>
    <n v="106"/>
    <n v="106"/>
    <n v="1"/>
  </r>
  <r>
    <s v="REPUBLIKA SRPSKA"/>
    <n v="13"/>
    <s v="OKRUŽNI SUD U DOBOJU"/>
    <n v="2021"/>
    <x v="5"/>
    <s v="VANPARNIČNO"/>
    <s v="NON - LITIGATION"/>
    <n v="282"/>
    <n v="262"/>
    <n v="0.92907801418439717"/>
    <n v="42"/>
    <n v="58.511450381679403"/>
    <n v="45.267175572519101"/>
    <n v="45.595238095238102"/>
    <n v="1.4422189843081152"/>
    <n v="73"/>
    <n v="73"/>
    <n v="1"/>
  </r>
  <r>
    <s v="REPUBLIKA SRPSKA"/>
    <n v="14"/>
    <s v="OKRUŽNI SUD U ISTOČNOM SARAJEVU"/>
    <n v="2021"/>
    <x v="0"/>
    <s v="IZVRŠENJA"/>
    <s v="ENFORCEMENT"/>
    <n v="136"/>
    <n v="143"/>
    <n v="1.0514705882352942"/>
    <n v="12"/>
    <n v="30.629370629370602"/>
    <n v="36.685314685314701"/>
    <n v="18.1666666666667"/>
    <n v="0.992804895063082"/>
    <n v="27"/>
    <n v="27"/>
    <n v="1"/>
  </r>
  <r>
    <s v="REPUBLIKA SRPSKA"/>
    <n v="14"/>
    <s v="OKRUŽNI SUD U ISTOČNOM SARAJEVU"/>
    <n v="2021"/>
    <x v="1"/>
    <s v="KRIVIČNI"/>
    <s v="CRIMINAL"/>
    <n v="276"/>
    <n v="268"/>
    <n v="0.97101449275362317"/>
    <n v="27"/>
    <n v="36.772388059701498"/>
    <n v="38.283582089552198"/>
    <n v="1473.8888888888901"/>
    <n v="2.0193751202925485"/>
    <n v="2"/>
    <n v="2"/>
    <n v="1"/>
  </r>
  <r>
    <s v="REPUBLIKA SRPSKA"/>
    <n v="14"/>
    <s v="OKRUŽNI SUD U ISTOČNOM SARAJEVU"/>
    <n v="2021"/>
    <x v="2"/>
    <s v="PARNIČNO"/>
    <s v="CIVIL CASES"/>
    <n v="327"/>
    <n v="349"/>
    <n v="1.0672782874617737"/>
    <n v="47"/>
    <n v="49.154727793696303"/>
    <n v="79.366762177650401"/>
    <n v="38.851063829787201"/>
    <n v="2.5974537414698042E-2"/>
    <n v="132"/>
    <n v="132"/>
    <n v="1"/>
  </r>
  <r>
    <s v="REPUBLIKA SRPSKA"/>
    <n v="14"/>
    <s v="OKRUŽNI SUD U ISTOČNOM SARAJEVU"/>
    <n v="2021"/>
    <x v="6"/>
    <s v="PREKRŠAJNO"/>
    <s v="OFENSESS"/>
    <n v="153"/>
    <n v="156"/>
    <n v="1.0196078431372548"/>
    <n v="0"/>
    <n v="0"/>
    <n v="12.378205128205099"/>
    <m/>
    <n v="2.0428465620753409"/>
    <n v="4"/>
    <n v="4"/>
    <n v="1"/>
  </r>
  <r>
    <s v="REPUBLIKA SRPSKA"/>
    <n v="14"/>
    <s v="OKRUŽNI SUD U ISTOČNOM SARAJEVU"/>
    <n v="2021"/>
    <x v="4"/>
    <s v="UPRAVNO"/>
    <s v="ADMINISTRATIVE"/>
    <n v="299"/>
    <n v="301"/>
    <n v="1.0066889632107023"/>
    <n v="63"/>
    <n v="76.395348837209298"/>
    <n v="94.717607973421906"/>
    <n v="57.380952380952401"/>
    <e v="#DIV/0!"/>
    <n v="60"/>
    <n v="60"/>
    <n v="1"/>
  </r>
  <r>
    <s v="REPUBLIKA SRPSKA"/>
    <n v="14"/>
    <s v="OKRUŽNI SUD U ISTOČNOM SARAJEVU"/>
    <n v="2021"/>
    <x v="5"/>
    <s v="VANPARNIČNO"/>
    <s v="NON - LITIGATION"/>
    <n v="81"/>
    <n v="84"/>
    <n v="1.037037037037037"/>
    <n v="8"/>
    <n v="34.761904761904802"/>
    <n v="44.035714285714299"/>
    <n v="515.5"/>
    <n v="1.6506803049310035"/>
    <n v="8"/>
    <n v="8"/>
    <n v="1"/>
  </r>
  <r>
    <s v="REPUBLIKA SRPSKA"/>
    <n v="15"/>
    <s v="OKRUŽNI SUD U TREBINJU"/>
    <n v="2021"/>
    <x v="0"/>
    <s v="IZVRŠENJA"/>
    <s v="ENFORCEMENT"/>
    <n v="80"/>
    <n v="73"/>
    <n v="0.91249999999999998"/>
    <n v="7"/>
    <n v="35"/>
    <n v="27.794520547945201"/>
    <n v="24.285714285714299"/>
    <n v="8.5423306082859946E-2"/>
    <n v="20"/>
    <n v="20"/>
    <n v="1"/>
  </r>
  <r>
    <s v="REPUBLIKA SRPSKA"/>
    <n v="15"/>
    <s v="OKRUŽNI SUD U TREBINJU"/>
    <n v="2021"/>
    <x v="1"/>
    <s v="KRIVIČNI"/>
    <s v="CRIMINAL"/>
    <n v="267"/>
    <n v="268"/>
    <n v="1.0037453183520599"/>
    <n v="13"/>
    <n v="17.705223880597"/>
    <n v="17.876865671641799"/>
    <n v="251.538461538462"/>
    <n v="1.1444802578565665"/>
    <n v="32"/>
    <n v="32"/>
    <n v="1"/>
  </r>
  <r>
    <s v="REPUBLIKA SRPSKA"/>
    <n v="15"/>
    <s v="OKRUŽNI SUD U TREBINJU"/>
    <n v="2021"/>
    <x v="2"/>
    <s v="PARNIČNO"/>
    <s v="CIVIL CASES"/>
    <n v="244"/>
    <n v="218"/>
    <n v="0.89344262295081966"/>
    <n v="50"/>
    <n v="83.715596330275204"/>
    <n v="61.238532110091697"/>
    <n v="33.5"/>
    <n v="7.1070108174722618E-2"/>
    <n v="115"/>
    <n v="112"/>
    <n v="0.97391304347826091"/>
  </r>
  <r>
    <s v="REPUBLIKA SRPSKA"/>
    <n v="15"/>
    <s v="OKRUŽNI SUD U TREBINJU"/>
    <n v="2021"/>
    <x v="6"/>
    <s v="PREKRŠAJNO"/>
    <s v="OFENSESS"/>
    <n v="72"/>
    <n v="67"/>
    <n v="0.93055555555555558"/>
    <n v="13"/>
    <n v="70.820895522388099"/>
    <n v="29.208955223880601"/>
    <n v="38.307692307692299"/>
    <n v="1.8280158838833342"/>
    <n v="20"/>
    <n v="19"/>
    <n v="0.95"/>
  </r>
  <r>
    <s v="REPUBLIKA SRPSKA"/>
    <n v="15"/>
    <s v="OKRUŽNI SUD U TREBINJU"/>
    <n v="2021"/>
    <x v="3"/>
    <s v="PRIVREDNO"/>
    <s v="COMMERCIAL"/>
    <n v="2"/>
    <n v="2"/>
    <n v="1"/>
    <n v="0"/>
    <n v="0"/>
    <n v="13"/>
    <m/>
    <n v="0.76248276688844963"/>
    <n v="0"/>
    <n v="0"/>
    <e v="#DIV/0!"/>
  </r>
  <r>
    <s v="REPUBLIKA SRPSKA"/>
    <n v="15"/>
    <s v="OKRUŽNI SUD U TREBINJU"/>
    <n v="2021"/>
    <x v="4"/>
    <s v="UPRAVNO"/>
    <s v="ADMINISTRATIVE"/>
    <n v="196"/>
    <n v="201"/>
    <n v="1.0255102040816326"/>
    <n v="73"/>
    <n v="132.56218905472599"/>
    <n v="109.039800995025"/>
    <n v="87.602739726027394"/>
    <e v="#DIV/0!"/>
    <n v="78"/>
    <n v="77"/>
    <n v="0.98717948717948723"/>
  </r>
  <r>
    <s v="REPUBLIKA SRPSKA"/>
    <n v="15"/>
    <s v="OKRUŽNI SUD U TREBINJU"/>
    <n v="2021"/>
    <x v="5"/>
    <s v="VANPARNIČNO"/>
    <s v="NON - LITIGATION"/>
    <n v="68"/>
    <n v="59"/>
    <n v="0.86764705882352944"/>
    <n v="13"/>
    <n v="80.423728813559293"/>
    <n v="34.322033898305101"/>
    <n v="38.230769230769198"/>
    <n v="1.2447076579572831"/>
    <n v="14"/>
    <n v="14"/>
    <n v="1"/>
  </r>
  <r>
    <s v="REPUBLIKA SRPSKA"/>
    <n v="16"/>
    <s v="OKRUŽNI SUD U PRIJEDORU"/>
    <n v="2021"/>
    <x v="0"/>
    <s v="IZVRŠENJA"/>
    <s v="ENFORCEMENT"/>
    <n v="175"/>
    <n v="292"/>
    <n v="1.6685714285714286"/>
    <n v="84"/>
    <n v="105"/>
    <n v="299.55136986301397"/>
    <n v="226.607142857143"/>
    <n v="0.89775943798383639"/>
    <n v="171"/>
    <n v="163"/>
    <n v="0.95321637426900585"/>
  </r>
  <r>
    <s v="REPUBLIKA SRPSKA"/>
    <n v="16"/>
    <s v="OKRUŽNI SUD U PRIJEDORU"/>
    <n v="2021"/>
    <x v="1"/>
    <s v="KRIVIČNI"/>
    <s v="CRIMINAL"/>
    <n v="307"/>
    <n v="311"/>
    <n v="1.0130293159609121"/>
    <n v="20"/>
    <n v="23.472668810289399"/>
    <n v="25.2411575562701"/>
    <n v="511"/>
    <n v="1.3218972980558528"/>
    <n v="29"/>
    <n v="25"/>
    <n v="0.86206896551724133"/>
  </r>
  <r>
    <s v="REPUBLIKA SRPSKA"/>
    <n v="16"/>
    <s v="OKRUŽNI SUD U PRIJEDORU"/>
    <n v="2021"/>
    <x v="2"/>
    <s v="PARNIČNO"/>
    <s v="CIVIL CASES"/>
    <n v="342"/>
    <n v="498"/>
    <n v="1.4561403508771931"/>
    <n v="271"/>
    <n v="198.62449799196801"/>
    <n v="408.88955823293202"/>
    <n v="335.78966789667902"/>
    <n v="4.939561165610587E-2"/>
    <n v="439"/>
    <n v="320"/>
    <n v="0.72892938496583148"/>
  </r>
  <r>
    <s v="REPUBLIKA SRPSKA"/>
    <n v="16"/>
    <s v="OKRUŽNI SUD U PRIJEDORU"/>
    <n v="2021"/>
    <x v="6"/>
    <s v="PREKRŠAJNO"/>
    <s v="OFENSESS"/>
    <n v="155"/>
    <n v="187"/>
    <n v="1.2064516129032259"/>
    <n v="17"/>
    <n v="33.181818181818201"/>
    <n v="71.208556149732601"/>
    <n v="34.235294117647101"/>
    <n v="1.2176954722702948"/>
    <n v="89"/>
    <n v="88"/>
    <n v="0.9887640449438202"/>
  </r>
  <r>
    <s v="REPUBLIKA SRPSKA"/>
    <n v="16"/>
    <s v="OKRUŽNI SUD U PRIJEDORU"/>
    <n v="2021"/>
    <x v="4"/>
    <s v="UPRAVNO"/>
    <s v="ADMINISTRATIVE"/>
    <n v="183"/>
    <n v="153"/>
    <n v="0.83606557377049184"/>
    <n v="81"/>
    <n v="193.23529411764699"/>
    <n v="159.71241830065401"/>
    <n v="136.802469135802"/>
    <n v="2.0799750078100563"/>
    <n v="48"/>
    <n v="48"/>
    <n v="1"/>
  </r>
  <r>
    <s v="REPUBLIKA SRPSKA"/>
    <n v="16"/>
    <s v="OKRUŽNI SUD U PRIJEDORU"/>
    <n v="2021"/>
    <x v="5"/>
    <s v="VANPARNIČNO"/>
    <s v="NON - LITIGATION"/>
    <n v="133"/>
    <n v="155"/>
    <n v="1.1654135338345866"/>
    <n v="53"/>
    <n v="124.806451612903"/>
    <n v="177.212903225806"/>
    <n v="188.52830188679201"/>
    <n v="1.1674673659735602"/>
    <n v="57"/>
    <n v="45"/>
    <n v="0.78947368421052633"/>
  </r>
  <r>
    <s v="REPUBLIKA SRPSKA"/>
    <n v="160"/>
    <s v="VIŠI PRIVREDNI SUD U BANJOJ LUCI"/>
    <n v="2021"/>
    <x v="0"/>
    <s v="IZVRŠENJA"/>
    <s v="ENFORCEMENT"/>
    <n v="289"/>
    <n v="250"/>
    <n v="0.86505190311418689"/>
    <n v="91"/>
    <n v="132.86000000000001"/>
    <n v="92.823999999999998"/>
    <n v="84"/>
    <n v="0.93998037139388912"/>
    <n v="175"/>
    <n v="175"/>
    <n v="1"/>
  </r>
  <r>
    <s v="REPUBLIKA SRPSKA"/>
    <n v="160"/>
    <s v="VIŠI PRIVREDNI SUD U BANJOJ LUCI"/>
    <n v="2021"/>
    <x v="3"/>
    <s v="PRIVREDNO"/>
    <s v="COMMERCIAL"/>
    <n v="898"/>
    <n v="833"/>
    <n v="0.92761692650334071"/>
    <n v="388"/>
    <n v="170.01200480192099"/>
    <n v="152.361344537815"/>
    <n v="102.018041237113"/>
    <n v="1.1050476190476191"/>
    <n v="680"/>
    <n v="675"/>
    <n v="0.99264705882352944"/>
  </r>
  <r>
    <s v="REPUBLIKA SRPSKA"/>
    <n v="160"/>
    <s v="VIŠI PRIVREDNI SUD U BANJOJ LUCI"/>
    <n v="2021"/>
    <x v="5"/>
    <s v="VANPARNIČNO"/>
    <s v="NON - LITIGATION"/>
    <n v="20"/>
    <n v="18"/>
    <n v="0.9"/>
    <n v="2"/>
    <n v="40.5555555555556"/>
    <n v="38.2777777777778"/>
    <n v="15"/>
    <n v="1.4934745138234204"/>
    <n v="1"/>
    <n v="1"/>
    <n v="1"/>
  </r>
  <r>
    <s v="REPUBLIKA SRPSKA"/>
    <n v="161"/>
    <s v="OKRUŽNI PRIVREDNI SUD U BANJOJ LUCI"/>
    <n v="2021"/>
    <x v="0"/>
    <s v="IZVRŠENJA"/>
    <s v="ENFORCEMENT"/>
    <n v="1044"/>
    <n v="1342"/>
    <n v="1.2854406130268199"/>
    <n v="787"/>
    <n v="214.049925484352"/>
    <n v="374.15424739195203"/>
    <n v="308.47903430749699"/>
    <n v="2.5518518518518531"/>
    <n v="989"/>
    <n v="914"/>
    <n v="0.92416582406471182"/>
  </r>
  <r>
    <s v="REPUBLIKA SRPSKA"/>
    <n v="161"/>
    <s v="OKRUŽNI PRIVREDNI SUD U BANJOJ LUCI"/>
    <n v="2021"/>
    <x v="3"/>
    <s v="PRIVREDNO"/>
    <s v="COMMERCIAL"/>
    <n v="1971"/>
    <n v="2110"/>
    <n v="1.0705225773718925"/>
    <n v="991"/>
    <n v="171.428909952607"/>
    <n v="229.01990521326999"/>
    <n v="267.43390514631699"/>
    <n v="1.2129000864901207"/>
    <n v="986"/>
    <n v="936"/>
    <n v="0.94929006085192702"/>
  </r>
  <r>
    <s v="REPUBLIKA SRPSKA"/>
    <n v="161"/>
    <s v="OKRUŽNI PRIVREDNI SUD U BANJOJ LUCI"/>
    <n v="2021"/>
    <x v="5"/>
    <s v="VANPARNIČNO"/>
    <s v="NON - LITIGATION"/>
    <n v="65"/>
    <n v="66"/>
    <n v="1.0153846153846153"/>
    <n v="14"/>
    <n v="77.424242424242394"/>
    <n v="86.106060606060595"/>
    <n v="46.142857142857103"/>
    <n v="0.85636077103974484"/>
    <n v="15"/>
    <n v="15"/>
    <n v="1"/>
  </r>
  <r>
    <s v="REPUBLIKA SRPSKA"/>
    <n v="162"/>
    <s v="OKRUŽNI PRIVREDNI SUD U BIJELJINI"/>
    <n v="2021"/>
    <x v="0"/>
    <s v="IZVRŠENJA"/>
    <s v="ENFORCEMENT"/>
    <n v="292"/>
    <n v="360"/>
    <n v="1.2328767123287672"/>
    <n v="228"/>
    <n v="231.166666666667"/>
    <n v="338.52499999999998"/>
    <n v="288.311403508772"/>
    <n v="1.866075616849612"/>
    <n v="292"/>
    <n v="235"/>
    <n v="0.8047945205479452"/>
  </r>
  <r>
    <s v="REPUBLIKA SRPSKA"/>
    <n v="162"/>
    <s v="OKRUŽNI PRIVREDNI SUD U BIJELJINI"/>
    <n v="2021"/>
    <x v="3"/>
    <s v="PRIVREDNO"/>
    <s v="COMMERCIAL"/>
    <n v="1060"/>
    <n v="1208"/>
    <n v="1.1396226415094339"/>
    <n v="518"/>
    <n v="156.51490066225199"/>
    <n v="257.990066225166"/>
    <n v="388.013513513514"/>
    <n v="1.1741644481630786"/>
    <n v="446"/>
    <n v="403"/>
    <n v="0.9035874439461884"/>
  </r>
  <r>
    <s v="REPUBLIKA SRPSKA"/>
    <n v="162"/>
    <s v="OKRUŽNI PRIVREDNI SUD U BIJELJINI"/>
    <n v="2021"/>
    <x v="5"/>
    <s v="VANPARNIČNO"/>
    <s v="NON - LITIGATION"/>
    <n v="10"/>
    <n v="12"/>
    <n v="1.2"/>
    <n v="0"/>
    <n v="0"/>
    <n v="28.8333333333333"/>
    <m/>
    <n v="0.6648996935416801"/>
    <n v="2"/>
    <n v="2"/>
    <n v="1"/>
  </r>
  <r>
    <s v="REPUBLIKA SRPSKA"/>
    <n v="163"/>
    <s v="OKRUŽNI PRIVREDNI SUD U DOBOJU"/>
    <n v="2021"/>
    <x v="0"/>
    <s v="IZVRŠENJA"/>
    <s v="ENFORCEMENT"/>
    <n v="306"/>
    <n v="329"/>
    <n v="1.0751633986928104"/>
    <n v="44"/>
    <n v="48.8145896656535"/>
    <n v="95.914893617021306"/>
    <n v="366.5"/>
    <e v="#DIV/0!"/>
    <n v="67"/>
    <n v="54"/>
    <n v="0.80597014925373134"/>
  </r>
  <r>
    <s v="REPUBLIKA SRPSKA"/>
    <n v="163"/>
    <s v="OKRUŽNI PRIVREDNI SUD U DOBOJU"/>
    <n v="2021"/>
    <x v="3"/>
    <s v="PRIVREDNO"/>
    <s v="COMMERCIAL"/>
    <n v="462"/>
    <n v="499"/>
    <n v="1.08008658008658"/>
    <n v="113"/>
    <n v="82.655310621242506"/>
    <n v="119.57114228456901"/>
    <n v="323.672566371681"/>
    <n v="0.26170503033293674"/>
    <n v="115"/>
    <n v="108"/>
    <n v="0.93913043478260871"/>
  </r>
  <r>
    <s v="REPUBLIKA SRPSKA"/>
    <n v="163"/>
    <s v="OKRUŽNI PRIVREDNI SUD U DOBOJU"/>
    <n v="2021"/>
    <x v="5"/>
    <s v="VANPARNIČNO"/>
    <s v="NON - LITIGATION"/>
    <n v="13"/>
    <n v="12"/>
    <n v="0.92307692307692313"/>
    <n v="2"/>
    <n v="60.8333333333333"/>
    <n v="62.3333333333333"/>
    <n v="11"/>
    <n v="0.36942007048957798"/>
    <n v="1"/>
    <n v="1"/>
    <n v="1"/>
  </r>
  <r>
    <s v="REPUBLIKA SRPSKA"/>
    <n v="164"/>
    <s v="OKRUŽNI PRIVREDNI SUD U ISTOČNOM SARAJEVU"/>
    <n v="2021"/>
    <x v="0"/>
    <s v="IZVRŠENJA"/>
    <s v="ENFORCEMENT"/>
    <n v="138"/>
    <n v="155"/>
    <n v="1.1231884057971016"/>
    <n v="67"/>
    <n v="157.77419354838699"/>
    <n v="268.23870967741902"/>
    <n v="246.20895522388099"/>
    <n v="5.6666666666666634"/>
    <n v="79"/>
    <n v="74"/>
    <n v="0.93670886075949367"/>
  </r>
  <r>
    <s v="REPUBLIKA SRPSKA"/>
    <n v="164"/>
    <s v="OKRUŽNI PRIVREDNI SUD U ISTOČNOM SARAJEVU"/>
    <n v="2021"/>
    <x v="3"/>
    <s v="PRIVREDNO"/>
    <s v="COMMERCIAL"/>
    <n v="317"/>
    <n v="299"/>
    <n v="0.94321766561514198"/>
    <n v="243"/>
    <n v="296.63879598662197"/>
    <n v="245.45819397993299"/>
    <n v="407.87654320987701"/>
    <n v="1.0894758455617752"/>
    <n v="194"/>
    <n v="167"/>
    <n v="0.86082474226804129"/>
  </r>
  <r>
    <s v="REPUBLIKA SRPSKA"/>
    <n v="164"/>
    <s v="OKRUŽNI PRIVREDNI SUD U ISTOČNOM SARAJEVU"/>
    <n v="2021"/>
    <x v="5"/>
    <s v="VANPARNIČNO"/>
    <s v="NON - LITIGATION"/>
    <n v="13"/>
    <n v="18"/>
    <n v="1.3846153846153846"/>
    <n v="1"/>
    <n v="20.2777777777778"/>
    <n v="174.722222222222"/>
    <n v="64"/>
    <n v="0.60179531788772167"/>
    <n v="7"/>
    <n v="6"/>
    <n v="0.8571428571428571"/>
  </r>
  <r>
    <s v="REPUBLIKA SRPSKA"/>
    <n v="165"/>
    <s v="OKRUŽNI PRIVREDNI SUD U TREBINJU"/>
    <n v="2021"/>
    <x v="0"/>
    <s v="IZVRŠENJA"/>
    <s v="ENFORCEMENT"/>
    <n v="106"/>
    <n v="108"/>
    <n v="1.0188679245283019"/>
    <n v="39"/>
    <n v="131.805555555556"/>
    <n v="160.111111111111"/>
    <n v="123.282051282051"/>
    <n v="2.7300347222222188"/>
    <n v="43"/>
    <n v="41"/>
    <n v="0.95348837209302328"/>
  </r>
  <r>
    <s v="REPUBLIKA SRPSKA"/>
    <n v="165"/>
    <s v="OKRUŽNI PRIVREDNI SUD U TREBINJU"/>
    <n v="2021"/>
    <x v="3"/>
    <s v="PRIVREDNO"/>
    <s v="COMMERCIAL"/>
    <n v="211"/>
    <n v="214"/>
    <n v="1.014218009478673"/>
    <n v="74"/>
    <n v="126.21495327102799"/>
    <n v="146.94859813084099"/>
    <n v="183.14864864864899"/>
    <n v="1.2987382140876338"/>
    <n v="66"/>
    <n v="62"/>
    <n v="0.93939393939393945"/>
  </r>
  <r>
    <s v="REPUBLIKA SRPSKA"/>
    <n v="165"/>
    <s v="OKRUŽNI PRIVREDNI SUD U TREBINJU"/>
    <n v="2021"/>
    <x v="5"/>
    <s v="VANPARNIČNO"/>
    <s v="NON - LITIGATION"/>
    <n v="6"/>
    <n v="5"/>
    <n v="0.83333333333333337"/>
    <n v="1"/>
    <n v="73"/>
    <n v="13.2"/>
    <n v="319"/>
    <n v="0.80234606815333975"/>
    <n v="0"/>
    <n v="0"/>
    <e v="#DIV/0!"/>
  </r>
  <r>
    <s v="FEDERACIJA BOSNE I HERCEGOVINE"/>
    <n v="17"/>
    <s v="OPĆINSKI SUD U BIHAĆU"/>
    <n v="2021"/>
    <x v="0"/>
    <s v="IZVRŠENJA"/>
    <s v="ENFORCEMENT"/>
    <n v="2368"/>
    <n v="2124"/>
    <n v="0.89695945945945943"/>
    <n v="2149"/>
    <n v="369.296139359699"/>
    <n v="311.036252354049"/>
    <n v="390.020009306654"/>
    <n v="4.1379310344827586E-2"/>
    <n v="1795"/>
    <n v="1252"/>
    <n v="0.69749303621169911"/>
  </r>
  <r>
    <s v="FEDERACIJA BOSNE I HERCEGOVINE"/>
    <n v="17"/>
    <s v="OPĆINSKI SUD U BIHAĆU"/>
    <n v="2021"/>
    <x v="1"/>
    <s v="KRIVIČNI"/>
    <s v="CRIMINAL"/>
    <n v="1313"/>
    <n v="1233"/>
    <n v="0.93907083015993909"/>
    <n v="530"/>
    <n v="156.89375506893799"/>
    <n v="125.672343876723"/>
    <n v="335.26603773584901"/>
    <n v="0.79748793634199455"/>
    <n v="206"/>
    <n v="164"/>
    <n v="0.79611650485436891"/>
  </r>
  <r>
    <s v="FEDERACIJA BOSNE I HERCEGOVINE"/>
    <n v="17"/>
    <s v="OPĆINSKI SUD U BIHAĆU"/>
    <n v="2021"/>
    <x v="2"/>
    <s v="PARNIČNO"/>
    <s v="CIVIL CASES"/>
    <n v="1769"/>
    <n v="1753"/>
    <n v="0.99095534200113056"/>
    <n v="1901"/>
    <n v="395.81574443810598"/>
    <n v="450.10667427267498"/>
    <n v="423.52603892688097"/>
    <n v="0.37484364573705592"/>
    <n v="939"/>
    <n v="619"/>
    <n v="0.65921192758253466"/>
  </r>
  <r>
    <s v="FEDERACIJA BOSNE I HERCEGOVINE"/>
    <n v="17"/>
    <s v="OPĆINSKI SUD U BIHAĆU"/>
    <n v="2021"/>
    <x v="6"/>
    <s v="PREKRŠAJNO"/>
    <s v="OFENSESS"/>
    <n v="2050"/>
    <n v="1841"/>
    <n v="0.8980487804878049"/>
    <n v="2465"/>
    <n v="488.71537208039098"/>
    <n v="351.09179793590403"/>
    <n v="251.50182555780901"/>
    <n v="1.0627603332563527"/>
    <n v="1252"/>
    <n v="1244"/>
    <n v="0.99361022364217255"/>
  </r>
  <r>
    <s v="FEDERACIJA BOSNE I HERCEGOVINE"/>
    <n v="17"/>
    <s v="OPĆINSKI SUD U BIHAĆU"/>
    <n v="2021"/>
    <x v="3"/>
    <s v="PRIVREDNO"/>
    <s v="COMMERCIAL"/>
    <n v="544"/>
    <n v="611"/>
    <n v="1.1231617647058822"/>
    <n v="1001"/>
    <n v="597.97872340425499"/>
    <n v="685.57283142389497"/>
    <n v="605.53946053946095"/>
    <n v="1.3959811112989466"/>
    <n v="421"/>
    <n v="299"/>
    <n v="0.7102137767220903"/>
  </r>
  <r>
    <s v="FEDERACIJA BOSNE I HERCEGOVINE"/>
    <n v="17"/>
    <s v="OPĆINSKI SUD U BIHAĆU"/>
    <n v="2021"/>
    <x v="5"/>
    <s v="VANPARNIČNO"/>
    <s v="NON - LITIGATION"/>
    <n v="1279"/>
    <n v="864"/>
    <n v="0.67552775605942139"/>
    <n v="1813"/>
    <n v="765.90856481481501"/>
    <n v="351.89351851851899"/>
    <n v="684.95973524545002"/>
    <n v="1.1321687125280557"/>
    <n v="279"/>
    <n v="168"/>
    <n v="0.60215053763440862"/>
  </r>
  <r>
    <s v="REPUBLIKA SRPSKA"/>
    <n v="179"/>
    <s v="OKRUŽNI PRIVREDNI SUD U PRIJEDORU"/>
    <n v="2021"/>
    <x v="0"/>
    <s v="IZVRŠENJA"/>
    <s v="ENFORCEMENT"/>
    <n v="200"/>
    <n v="269"/>
    <n v="1.345"/>
    <n v="183"/>
    <n v="248.308550185874"/>
    <n v="316.45724907063197"/>
    <n v="402.49180327868902"/>
    <n v="0.5137433638963036"/>
    <n v="249"/>
    <n v="186"/>
    <n v="0.74698795180722888"/>
  </r>
  <r>
    <s v="REPUBLIKA SRPSKA"/>
    <n v="179"/>
    <s v="OKRUŽNI PRIVREDNI SUD U PRIJEDORU"/>
    <n v="2021"/>
    <x v="3"/>
    <s v="PRIVREDNO"/>
    <s v="COMMERCIAL"/>
    <n v="281"/>
    <n v="294"/>
    <n v="1.0462633451957295"/>
    <n v="171"/>
    <n v="212.29591836734701"/>
    <n v="225.41156462584999"/>
    <n v="271.61988304093597"/>
    <n v="0.78624520174765911"/>
    <n v="158"/>
    <n v="147"/>
    <n v="0.930379746835443"/>
  </r>
  <r>
    <s v="REPUBLIKA SRPSKA"/>
    <n v="179"/>
    <s v="OKRUŽNI PRIVREDNI SUD U PRIJEDORU"/>
    <n v="2021"/>
    <x v="5"/>
    <s v="VANPARNIČNO"/>
    <s v="NON - LITIGATION"/>
    <n v="6"/>
    <n v="4"/>
    <n v="0.66666666666666663"/>
    <n v="4"/>
    <n v="365"/>
    <n v="460"/>
    <n v="465.25"/>
    <n v="0.82987873384761779"/>
    <n v="0"/>
    <n v="0"/>
    <e v="#DIV/0!"/>
  </r>
  <r>
    <s v="FEDERACIJA BOSNE I HERCEGOVINE"/>
    <n v="18"/>
    <s v="OPĆINSKI SUD U BOSANSKOJ KRUPI"/>
    <n v="2021"/>
    <x v="0"/>
    <s v="IZVRŠENJA"/>
    <s v="ENFORCEMENT"/>
    <n v="544"/>
    <n v="640"/>
    <n v="1.1764705882352942"/>
    <n v="527"/>
    <n v="300.5546875"/>
    <n v="410.38906250000002"/>
    <n v="374.55977229601501"/>
    <n v="0.9887157442235357"/>
    <n v="557"/>
    <n v="477"/>
    <n v="0.85637342908438063"/>
  </r>
  <r>
    <s v="FEDERACIJA BOSNE I HERCEGOVINE"/>
    <n v="18"/>
    <s v="OPĆINSKI SUD U BOSANSKOJ KRUPI"/>
    <n v="2021"/>
    <x v="1"/>
    <s v="KRIVIČNI"/>
    <s v="CRIMINAL"/>
    <n v="396"/>
    <n v="387"/>
    <n v="0.97727272727272729"/>
    <n v="74"/>
    <n v="69.793281653746803"/>
    <n v="71.501291989664097"/>
    <n v="722.90540540540496"/>
    <n v="1.0956570695896011"/>
    <n v="42"/>
    <n v="38"/>
    <n v="0.90476190476190477"/>
  </r>
  <r>
    <s v="FEDERACIJA BOSNE I HERCEGOVINE"/>
    <n v="18"/>
    <s v="OPĆINSKI SUD U BOSANSKOJ KRUPI"/>
    <n v="2021"/>
    <x v="2"/>
    <s v="PARNIČNO"/>
    <s v="CIVIL CASES"/>
    <n v="434"/>
    <n v="358"/>
    <n v="0.82488479262672809"/>
    <n v="389"/>
    <n v="396.60614525139698"/>
    <n v="314.008379888268"/>
    <n v="308.49100257069398"/>
    <n v="9.890822707234595E-2"/>
    <n v="311"/>
    <n v="210"/>
    <n v="0.67524115755627012"/>
  </r>
  <r>
    <s v="FEDERACIJA BOSNE I HERCEGOVINE"/>
    <n v="18"/>
    <s v="OPĆINSKI SUD U BOSANSKOJ KRUPI"/>
    <n v="2021"/>
    <x v="6"/>
    <s v="PREKRŠAJNO"/>
    <s v="OFENSESS"/>
    <n v="475"/>
    <n v="442"/>
    <n v="0.93052631578947365"/>
    <n v="260"/>
    <n v="214.70588235294099"/>
    <n v="183.06561085972899"/>
    <n v="124.12692307692301"/>
    <n v="1.0178850510115272"/>
    <n v="227"/>
    <n v="222"/>
    <n v="0.97797356828193838"/>
  </r>
  <r>
    <s v="FEDERACIJA BOSNE I HERCEGOVINE"/>
    <n v="18"/>
    <s v="OPĆINSKI SUD U BOSANSKOJ KRUPI"/>
    <n v="2021"/>
    <x v="5"/>
    <s v="VANPARNIČNO"/>
    <s v="NON - LITIGATION"/>
    <n v="693"/>
    <n v="538"/>
    <n v="0.77633477633477632"/>
    <n v="980"/>
    <n v="664.86988847583598"/>
    <n v="432.46282527880999"/>
    <n v="469.90204081632697"/>
    <n v="1.4748259791010927"/>
    <n v="77"/>
    <n v="66"/>
    <n v="0.8571428571428571"/>
  </r>
  <r>
    <s v="FEDERACIJA BOSNE I HERCEGOVINE"/>
    <n v="2"/>
    <s v="KANTONALNI SUD U ODŽAKU"/>
    <n v="2021"/>
    <x v="0"/>
    <s v="IZVRŠENJA"/>
    <s v="ENFORCEMENT"/>
    <n v="21"/>
    <n v="21"/>
    <n v="1"/>
    <n v="0"/>
    <n v="0"/>
    <n v="10.8571428571429"/>
    <m/>
    <n v="0.92032548853697993"/>
    <n v="1"/>
    <n v="1"/>
    <n v="1"/>
  </r>
  <r>
    <s v="FEDERACIJA BOSNE I HERCEGOVINE"/>
    <n v="2"/>
    <s v="KANTONALNI SUD U ODŽAKU"/>
    <n v="2021"/>
    <x v="1"/>
    <s v="KRIVIČNI"/>
    <s v="CRIMINAL"/>
    <n v="74"/>
    <n v="74"/>
    <n v="1"/>
    <n v="8"/>
    <n v="39.459459459459502"/>
    <n v="32.027027027027003"/>
    <n v="2100.25"/>
    <e v="#DIV/0!"/>
    <n v="7"/>
    <n v="7"/>
    <n v="1"/>
  </r>
  <r>
    <s v="FEDERACIJA BOSNE I HERCEGOVINE"/>
    <n v="2"/>
    <s v="KANTONALNI SUD U ODŽAKU"/>
    <n v="2021"/>
    <x v="2"/>
    <s v="PARNIČNO"/>
    <s v="CIVIL CASES"/>
    <n v="53"/>
    <n v="53"/>
    <n v="1"/>
    <n v="0"/>
    <n v="0"/>
    <n v="21.132075471698101"/>
    <m/>
    <n v="1.5249149875980004E-2"/>
    <n v="6"/>
    <n v="6"/>
    <n v="1"/>
  </r>
  <r>
    <s v="FEDERACIJA BOSNE I HERCEGOVINE"/>
    <n v="2"/>
    <s v="KANTONALNI SUD U ODŽAKU"/>
    <n v="2021"/>
    <x v="6"/>
    <s v="PREKRŠAJNO"/>
    <s v="OFENSESS"/>
    <n v="30"/>
    <n v="30"/>
    <n v="1"/>
    <n v="0"/>
    <n v="0"/>
    <n v="7.9666666666666703"/>
    <m/>
    <e v="#DIV/0!"/>
    <n v="0"/>
    <n v="0"/>
    <e v="#DIV/0!"/>
  </r>
  <r>
    <s v="FEDERACIJA BOSNE I HERCEGOVINE"/>
    <n v="2"/>
    <s v="KANTONALNI SUD U ODŽAKU"/>
    <n v="2021"/>
    <x v="3"/>
    <s v="PRIVREDNO"/>
    <s v="COMMERCIAL"/>
    <n v="7"/>
    <n v="7"/>
    <n v="1"/>
    <n v="0"/>
    <n v="0"/>
    <n v="17.428571428571399"/>
    <m/>
    <e v="#DIV/0!"/>
    <n v="1"/>
    <n v="1"/>
    <n v="1"/>
  </r>
  <r>
    <s v="FEDERACIJA BOSNE I HERCEGOVINE"/>
    <n v="2"/>
    <s v="KANTONALNI SUD U ODŽAKU"/>
    <n v="2021"/>
    <x v="4"/>
    <s v="UPRAVNO"/>
    <s v="ADMINISTRATIVE"/>
    <n v="29"/>
    <n v="28"/>
    <n v="0.96551724137931039"/>
    <n v="1"/>
    <n v="13.035714285714301"/>
    <n v="55.535714285714299"/>
    <n v="37"/>
    <e v="#DIV/0!"/>
    <n v="10"/>
    <n v="10"/>
    <n v="1"/>
  </r>
  <r>
    <s v="FEDERACIJA BOSNE I HERCEGOVINE"/>
    <n v="2"/>
    <s v="KANTONALNI SUD U ODŽAKU"/>
    <n v="2021"/>
    <x v="5"/>
    <s v="VANPARNIČNO"/>
    <s v="NON - LITIGATION"/>
    <n v="41"/>
    <n v="41"/>
    <n v="1"/>
    <n v="0"/>
    <n v="0"/>
    <n v="12.4634146341463"/>
    <m/>
    <n v="1.5009652509652514"/>
    <n v="6"/>
    <n v="6"/>
    <n v="1"/>
  </r>
  <r>
    <s v="FEDERACIJA BOSNE I HERCEGOVINE"/>
    <n v="2"/>
    <s v="KANTONALNI SUD U ODŽAKU"/>
    <n v="2021"/>
    <x v="7"/>
    <s v="ZEMLJIŠNO-KNJIŽNO"/>
    <s v="LAND REGISTRY"/>
    <n v="9"/>
    <n v="9"/>
    <n v="1"/>
    <n v="0"/>
    <n v="0"/>
    <n v="12.3333333333333"/>
    <m/>
    <e v="#DIV/0!"/>
    <n v="1"/>
    <n v="1"/>
    <n v="1"/>
  </r>
  <r>
    <s v="FEDERACIJA BOSNE I HERCEGOVINE"/>
    <n v="20"/>
    <s v="OPĆINSKI SUD U CAZINU"/>
    <n v="2021"/>
    <x v="0"/>
    <s v="IZVRŠENJA"/>
    <s v="ENFORCEMENT"/>
    <n v="1092"/>
    <n v="990"/>
    <n v="0.90659340659340659"/>
    <n v="1638"/>
    <n v="603.90909090909099"/>
    <n v="543.74848484848496"/>
    <n v="475.72649572649601"/>
    <e v="#DIV/0!"/>
    <n v="857"/>
    <n v="639"/>
    <n v="0.74562427071178528"/>
  </r>
  <r>
    <s v="FEDERACIJA BOSNE I HERCEGOVINE"/>
    <n v="20"/>
    <s v="OPĆINSKI SUD U CAZINU"/>
    <n v="2021"/>
    <x v="1"/>
    <s v="KRIVIČNI"/>
    <s v="CRIMINAL"/>
    <n v="729"/>
    <n v="695"/>
    <n v="0.95336076817558302"/>
    <n v="402"/>
    <n v="211.12230215827299"/>
    <n v="230.44028776978399"/>
    <n v="568.50995024875601"/>
    <n v="1.1429854963577561"/>
    <n v="146"/>
    <n v="116"/>
    <n v="0.79452054794520544"/>
  </r>
  <r>
    <s v="FEDERACIJA BOSNE I HERCEGOVINE"/>
    <n v="20"/>
    <s v="OPĆINSKI SUD U CAZINU"/>
    <n v="2021"/>
    <x v="2"/>
    <s v="PARNIČNO"/>
    <s v="CIVIL CASES"/>
    <n v="958"/>
    <n v="952"/>
    <n v="0.99373695198329859"/>
    <n v="1128"/>
    <n v="432.47899159663899"/>
    <n v="488.75735294117601"/>
    <n v="342.37854609929099"/>
    <n v="0.4053408171113857"/>
    <n v="678"/>
    <n v="540"/>
    <n v="0.79646017699115046"/>
  </r>
  <r>
    <s v="FEDERACIJA BOSNE I HERCEGOVINE"/>
    <n v="20"/>
    <s v="OPĆINSKI SUD U CAZINU"/>
    <n v="2021"/>
    <x v="6"/>
    <s v="PREKRŠAJNO"/>
    <s v="OFENSESS"/>
    <n v="991"/>
    <n v="1217"/>
    <n v="1.2280524722502524"/>
    <n v="1311"/>
    <n v="393.19227608874297"/>
    <n v="483.64667214461798"/>
    <n v="302.66971777269299"/>
    <n v="1.4275349857915298"/>
    <n v="732"/>
    <n v="729"/>
    <n v="0.99590163934426235"/>
  </r>
  <r>
    <s v="FEDERACIJA BOSNE I HERCEGOVINE"/>
    <n v="20"/>
    <s v="OPĆINSKI SUD U CAZINU"/>
    <n v="2021"/>
    <x v="5"/>
    <s v="VANPARNIČNO"/>
    <s v="NON - LITIGATION"/>
    <n v="1028"/>
    <n v="733"/>
    <n v="0.71303501945525294"/>
    <n v="2460"/>
    <n v="1224.96589358799"/>
    <n v="408.47885402455699"/>
    <n v="922.10731707317098"/>
    <n v="1.5979354515665156"/>
    <n v="262"/>
    <n v="179"/>
    <n v="0.68320610687022898"/>
  </r>
  <r>
    <s v="FEDERACIJA BOSNE I HERCEGOVINE"/>
    <n v="22"/>
    <s v="OPĆINSKI SUD U SANSKOM MOSTU"/>
    <n v="2021"/>
    <x v="0"/>
    <s v="IZVRŠENJA"/>
    <s v="ENFORCEMENT"/>
    <n v="879"/>
    <n v="925"/>
    <n v="1.0523321956769056"/>
    <n v="761"/>
    <n v="300.28648648648601"/>
    <n v="292.69729729729698"/>
    <n v="344.36530880420497"/>
    <n v="0.44298407187690003"/>
    <n v="631"/>
    <n v="521"/>
    <n v="0.82567353407290012"/>
  </r>
  <r>
    <s v="FEDERACIJA BOSNE I HERCEGOVINE"/>
    <n v="22"/>
    <s v="OPĆINSKI SUD U SANSKOM MOSTU"/>
    <n v="2021"/>
    <x v="1"/>
    <s v="KRIVIČNI"/>
    <s v="CRIMINAL"/>
    <n v="691"/>
    <n v="683"/>
    <n v="0.98842257597684513"/>
    <n v="165"/>
    <n v="88.1771595900439"/>
    <n v="93.161054172767194"/>
    <n v="434.76969696969701"/>
    <n v="0.84996162451344726"/>
    <n v="110"/>
    <n v="104"/>
    <n v="0.94545454545454544"/>
  </r>
  <r>
    <s v="FEDERACIJA BOSNE I HERCEGOVINE"/>
    <n v="22"/>
    <s v="OPĆINSKI SUD U SANSKOM MOSTU"/>
    <n v="2021"/>
    <x v="2"/>
    <s v="PARNIČNO"/>
    <s v="CIVIL CASES"/>
    <n v="779"/>
    <n v="717"/>
    <n v="0.92041078305519897"/>
    <n v="561"/>
    <n v="285.58577405857699"/>
    <n v="388.98605299860498"/>
    <n v="324.79857397504497"/>
    <n v="0.21427678796864361"/>
    <n v="358"/>
    <n v="293"/>
    <n v="0.81843575418994419"/>
  </r>
  <r>
    <s v="FEDERACIJA BOSNE I HERCEGOVINE"/>
    <n v="22"/>
    <s v="OPĆINSKI SUD U SANSKOM MOSTU"/>
    <n v="2021"/>
    <x v="6"/>
    <s v="PREKRŠAJNO"/>
    <s v="OFENSESS"/>
    <n v="710"/>
    <n v="717"/>
    <n v="1.0098591549295775"/>
    <n v="777"/>
    <n v="395.54393305439299"/>
    <n v="436.24825662482601"/>
    <n v="263.24453024452998"/>
    <n v="1.1976224163733296"/>
    <n v="781"/>
    <n v="577"/>
    <n v="0.73879641485275294"/>
  </r>
  <r>
    <s v="FEDERACIJA BOSNE I HERCEGOVINE"/>
    <n v="22"/>
    <s v="OPĆINSKI SUD U SANSKOM MOSTU"/>
    <n v="2021"/>
    <x v="5"/>
    <s v="VANPARNIČNO"/>
    <s v="NON - LITIGATION"/>
    <n v="1028"/>
    <n v="844"/>
    <n v="0.82101167315175094"/>
    <n v="2545"/>
    <n v="1100.6220379146901"/>
    <n v="793.78199052132697"/>
    <n v="964.57721021610996"/>
    <n v="1.6571978009176163"/>
    <n v="98"/>
    <n v="81"/>
    <n v="0.82653061224489799"/>
  </r>
  <r>
    <s v="FEDERACIJA BOSNE I HERCEGOVINE"/>
    <n v="23"/>
    <s v="OPĆINSKI SUD U VELIKOJ KLADUŠI"/>
    <n v="2021"/>
    <x v="0"/>
    <s v="IZVRŠENJA"/>
    <s v="ENFORCEMENT"/>
    <n v="726"/>
    <n v="932"/>
    <n v="1.2837465564738293"/>
    <n v="446"/>
    <n v="174.667381974249"/>
    <n v="206.81437768240301"/>
    <n v="246.63452914798199"/>
    <n v="0.82293255751240801"/>
    <n v="633"/>
    <n v="535"/>
    <n v="0.84518167456556081"/>
  </r>
  <r>
    <s v="FEDERACIJA BOSNE I HERCEGOVINE"/>
    <n v="23"/>
    <s v="OPĆINSKI SUD U VELIKOJ KLADUŠI"/>
    <n v="2021"/>
    <x v="1"/>
    <s v="KRIVIČNI"/>
    <s v="CRIMINAL"/>
    <n v="595"/>
    <n v="615"/>
    <n v="1.0336134453781514"/>
    <n v="168"/>
    <n v="99.707317073170699"/>
    <n v="94.930081300813001"/>
    <n v="553.15476190476204"/>
    <n v="0.83854591811154433"/>
    <n v="111"/>
    <n v="109"/>
    <n v="0.98198198198198194"/>
  </r>
  <r>
    <s v="FEDERACIJA BOSNE I HERCEGOVINE"/>
    <n v="23"/>
    <s v="OPĆINSKI SUD U VELIKOJ KLADUŠI"/>
    <n v="2021"/>
    <x v="2"/>
    <s v="PARNIČNO"/>
    <s v="CIVIL CASES"/>
    <n v="630"/>
    <n v="752"/>
    <n v="1.1936507936507936"/>
    <n v="316"/>
    <n v="153.377659574468"/>
    <n v="217.42819148936201"/>
    <n v="154.411392405063"/>
    <n v="0.17161577164033767"/>
    <n v="433"/>
    <n v="414"/>
    <n v="0.95612009237875284"/>
  </r>
  <r>
    <s v="FEDERACIJA BOSNE I HERCEGOVINE"/>
    <n v="23"/>
    <s v="OPĆINSKI SUD U VELIKOJ KLADUŠI"/>
    <n v="2021"/>
    <x v="6"/>
    <s v="PREKRŠAJNO"/>
    <s v="OFENSESS"/>
    <n v="874"/>
    <n v="814"/>
    <n v="0.93135011441647597"/>
    <n v="409"/>
    <n v="183.396805896806"/>
    <n v="167.10196560196599"/>
    <n v="139.535452322738"/>
    <n v="1.4081097780595673"/>
    <n v="349"/>
    <n v="346"/>
    <n v="0.99140401146131807"/>
  </r>
  <r>
    <s v="FEDERACIJA BOSNE I HERCEGOVINE"/>
    <n v="23"/>
    <s v="OPĆINSKI SUD U VELIKOJ KLADUŠI"/>
    <n v="2021"/>
    <x v="5"/>
    <s v="VANPARNIČNO"/>
    <s v="NON - LITIGATION"/>
    <n v="681"/>
    <n v="779"/>
    <n v="1.1439060205580029"/>
    <n v="708"/>
    <n v="331.73299101412101"/>
    <n v="445.97175866495502"/>
    <n v="623.41807909604495"/>
    <n v="1.1975592067847254"/>
    <n v="115"/>
    <n v="91"/>
    <n v="0.79130434782608694"/>
  </r>
  <r>
    <s v="FEDERACIJA BOSNE I HERCEGOVINE"/>
    <n v="25"/>
    <s v="OPĆINSKI SUD U ORAŠJU"/>
    <n v="2021"/>
    <x v="0"/>
    <s v="IZVRŠENJA"/>
    <s v="ENFORCEMENT"/>
    <n v="529"/>
    <n v="465"/>
    <n v="0.87901701323251413"/>
    <n v="288"/>
    <n v="226.064516129032"/>
    <n v="180.88387096774201"/>
    <n v="200.555555555556"/>
    <n v="0.71536545637497906"/>
    <n v="211"/>
    <n v="188"/>
    <n v="0.89099526066350709"/>
  </r>
  <r>
    <s v="FEDERACIJA BOSNE I HERCEGOVINE"/>
    <n v="25"/>
    <s v="OPĆINSKI SUD U ORAŠJU"/>
    <n v="2021"/>
    <x v="1"/>
    <s v="KRIVIČNI"/>
    <s v="CRIMINAL"/>
    <n v="546"/>
    <n v="541"/>
    <n v="0.99084249084249088"/>
    <n v="185"/>
    <n v="124.815157116451"/>
    <n v="127.079482439926"/>
    <n v="663.68648648648605"/>
    <n v="0.90191403806630166"/>
    <n v="120"/>
    <n v="103"/>
    <n v="0.85833333333333328"/>
  </r>
  <r>
    <s v="FEDERACIJA BOSNE I HERCEGOVINE"/>
    <n v="25"/>
    <s v="OPĆINSKI SUD U ORAŠJU"/>
    <n v="2021"/>
    <x v="2"/>
    <s v="PARNIČNO"/>
    <s v="CIVIL CASES"/>
    <n v="280"/>
    <n v="246"/>
    <n v="0.87857142857142856"/>
    <n v="122"/>
    <n v="181.01626016260201"/>
    <n v="115.626016260163"/>
    <n v="150.18852459016401"/>
    <n v="0.19147516941722992"/>
    <n v="89"/>
    <n v="76"/>
    <n v="0.8539325842696629"/>
  </r>
  <r>
    <s v="FEDERACIJA BOSNE I HERCEGOVINE"/>
    <n v="25"/>
    <s v="OPĆINSKI SUD U ORAŠJU"/>
    <n v="2021"/>
    <x v="6"/>
    <s v="PREKRŠAJNO"/>
    <s v="OFENSESS"/>
    <n v="1104"/>
    <n v="1138"/>
    <n v="1.0307971014492754"/>
    <n v="712"/>
    <n v="228.36555360281201"/>
    <n v="247.96397188049201"/>
    <n v="145.18679775280901"/>
    <n v="0.76987250907274352"/>
    <n v="743"/>
    <n v="741"/>
    <n v="0.9973082099596231"/>
  </r>
  <r>
    <s v="FEDERACIJA BOSNE I HERCEGOVINE"/>
    <n v="25"/>
    <s v="OPĆINSKI SUD U ORAŠJU"/>
    <n v="2021"/>
    <x v="3"/>
    <s v="PRIVREDNO"/>
    <s v="COMMERCIAL"/>
    <n v="52"/>
    <n v="46"/>
    <n v="0.88461538461538458"/>
    <n v="34"/>
    <n v="269.78260869565202"/>
    <n v="143.565217391304"/>
    <n v="130.76470588235301"/>
    <n v="1.7078961428894419"/>
    <n v="23"/>
    <n v="23"/>
    <n v="1"/>
  </r>
  <r>
    <s v="FEDERACIJA BOSNE I HERCEGOVINE"/>
    <n v="25"/>
    <s v="OPĆINSKI SUD U ORAŠJU"/>
    <n v="2021"/>
    <x v="5"/>
    <s v="VANPARNIČNO"/>
    <s v="NON - LITIGATION"/>
    <n v="735"/>
    <n v="764"/>
    <n v="1.0394557823129251"/>
    <n v="752"/>
    <n v="359.26701570680598"/>
    <n v="332.95549738219898"/>
    <n v="743.04122340425499"/>
    <n v="1.0978896516653922"/>
    <n v="12"/>
    <n v="10"/>
    <n v="0.83333333333333337"/>
  </r>
  <r>
    <s v="FEDERACIJA BOSNE I HERCEGOVINE"/>
    <n v="27"/>
    <s v="OPĆINSKI SUD U GRAČANICI"/>
    <n v="2021"/>
    <x v="0"/>
    <s v="IZVRŠENJA"/>
    <s v="ENFORCEMENT"/>
    <n v="615"/>
    <n v="661"/>
    <n v="1.0747967479674796"/>
    <n v="439"/>
    <n v="242.41301059001501"/>
    <n v="276.87291981845698"/>
    <n v="282.410022779043"/>
    <n v="0.44809828431423787"/>
    <n v="418"/>
    <n v="327"/>
    <n v="0.78229665071770338"/>
  </r>
  <r>
    <s v="FEDERACIJA BOSNE I HERCEGOVINE"/>
    <n v="27"/>
    <s v="OPĆINSKI SUD U GRAČANICI"/>
    <n v="2021"/>
    <x v="1"/>
    <s v="KRIVIČNI"/>
    <s v="CRIMINAL"/>
    <n v="811"/>
    <n v="790"/>
    <n v="0.97410604192355121"/>
    <n v="145"/>
    <n v="66.993670886075904"/>
    <n v="60.293670886075901"/>
    <n v="461.44137931034498"/>
    <n v="0.98039339076531906"/>
    <n v="83"/>
    <n v="79"/>
    <n v="0.95180722891566261"/>
  </r>
  <r>
    <s v="FEDERACIJA BOSNE I HERCEGOVINE"/>
    <n v="27"/>
    <s v="OPĆINSKI SUD U GRAČANICI"/>
    <n v="2021"/>
    <x v="2"/>
    <s v="PARNIČNO"/>
    <s v="CIVIL CASES"/>
    <n v="362"/>
    <n v="319"/>
    <n v="0.88121546961325969"/>
    <n v="209"/>
    <n v="239.13793103448299"/>
    <n v="163.20062695924801"/>
    <n v="224.07655502392299"/>
    <n v="0.1306637713682913"/>
    <n v="163"/>
    <n v="119"/>
    <n v="0.73006134969325154"/>
  </r>
  <r>
    <s v="FEDERACIJA BOSNE I HERCEGOVINE"/>
    <n v="27"/>
    <s v="OPĆINSKI SUD U GRAČANICI"/>
    <n v="2021"/>
    <x v="6"/>
    <s v="PREKRŠAJNO"/>
    <s v="OFENSESS"/>
    <n v="721"/>
    <n v="669"/>
    <n v="0.92787794729542306"/>
    <n v="208"/>
    <n v="113.482810164425"/>
    <n v="101.98355754858"/>
    <n v="71.596153846153797"/>
    <n v="0.72832531248895849"/>
    <n v="154"/>
    <n v="154"/>
    <n v="1"/>
  </r>
  <r>
    <s v="FEDERACIJA BOSNE I HERCEGOVINE"/>
    <n v="27"/>
    <s v="OPĆINSKI SUD U GRAČANICI"/>
    <n v="2021"/>
    <x v="5"/>
    <s v="VANPARNIČNO"/>
    <s v="NON - LITIGATION"/>
    <n v="908"/>
    <n v="940"/>
    <n v="1.0352422907488987"/>
    <n v="361"/>
    <n v="140.17553191489401"/>
    <n v="165.42234042553201"/>
    <n v="237.34903047091399"/>
    <n v="1.4244278787338607"/>
    <n v="38"/>
    <n v="35"/>
    <n v="0.92105263157894735"/>
  </r>
  <r>
    <s v="FEDERACIJA BOSNE I HERCEGOVINE"/>
    <n v="28"/>
    <s v="OPĆINSKI SUD U GRADAČCU"/>
    <n v="2021"/>
    <x v="0"/>
    <s v="IZVRŠENJA"/>
    <s v="ENFORCEMENT"/>
    <n v="1093"/>
    <n v="1258"/>
    <n v="1.1509606587374199"/>
    <n v="887"/>
    <n v="257.35691573926903"/>
    <n v="407.78298887122401"/>
    <n v="291.350620067644"/>
    <n v="0.69695814681578716"/>
    <n v="1052"/>
    <n v="901"/>
    <n v="0.85646387832699622"/>
  </r>
  <r>
    <s v="FEDERACIJA BOSNE I HERCEGOVINE"/>
    <n v="28"/>
    <s v="OPĆINSKI SUD U GRADAČCU"/>
    <n v="2021"/>
    <x v="1"/>
    <s v="KRIVIČNI"/>
    <s v="CRIMINAL"/>
    <n v="670"/>
    <n v="624"/>
    <n v="0.93134328358208951"/>
    <n v="322"/>
    <n v="188.34935897435901"/>
    <n v="143.641025641026"/>
    <n v="514.15527950310604"/>
    <n v="1.3996297271533091"/>
    <n v="143"/>
    <n v="92"/>
    <n v="0.64335664335664333"/>
  </r>
  <r>
    <s v="FEDERACIJA BOSNE I HERCEGOVINE"/>
    <n v="28"/>
    <s v="OPĆINSKI SUD U GRADAČCU"/>
    <n v="2021"/>
    <x v="2"/>
    <s v="PARNIČNO"/>
    <s v="CIVIL CASES"/>
    <n v="438"/>
    <n v="502"/>
    <n v="1.1461187214611872"/>
    <n v="438"/>
    <n v="318.466135458167"/>
    <n v="389.52191235059797"/>
    <n v="408.22374429223697"/>
    <n v="0.27937284973489857"/>
    <n v="498"/>
    <n v="340"/>
    <n v="0.68273092369477917"/>
  </r>
  <r>
    <s v="FEDERACIJA BOSNE I HERCEGOVINE"/>
    <n v="28"/>
    <s v="OPĆINSKI SUD U GRADAČCU"/>
    <n v="2021"/>
    <x v="6"/>
    <s v="PREKRŠAJNO"/>
    <s v="OFENSESS"/>
    <n v="214"/>
    <n v="104"/>
    <n v="0.48598130841121495"/>
    <n v="210"/>
    <n v="737.01923076923094"/>
    <n v="199.17307692307699"/>
    <n v="204.52857142857101"/>
    <n v="0.95418729997182417"/>
    <n v="59"/>
    <n v="59"/>
    <n v="1"/>
  </r>
  <r>
    <s v="FEDERACIJA BOSNE I HERCEGOVINE"/>
    <n v="28"/>
    <s v="OPĆINSKI SUD U GRADAČCU"/>
    <n v="2021"/>
    <x v="5"/>
    <s v="VANPARNIČNO"/>
    <s v="NON - LITIGATION"/>
    <n v="841"/>
    <n v="804"/>
    <n v="0.95600475624256842"/>
    <n v="856"/>
    <n v="388.60696517412902"/>
    <n v="410.67786069651697"/>
    <n v="540.13668224299101"/>
    <n v="0.97381542115075903"/>
    <n v="146"/>
    <n v="118"/>
    <n v="0.80821917808219179"/>
  </r>
  <r>
    <s v="FEDERACIJA BOSNE I HERCEGOVINE"/>
    <n v="29"/>
    <s v="OPĆINSKI SUD U KALESIJI"/>
    <n v="2021"/>
    <x v="0"/>
    <s v="IZVRŠENJA"/>
    <s v="ENFORCEMENT"/>
    <n v="353"/>
    <n v="470"/>
    <n v="1.3314447592067988"/>
    <n v="519"/>
    <n v="403.05319148936201"/>
    <n v="569.08085106382998"/>
    <n v="520.65703275529904"/>
    <n v="0.76032210771377595"/>
    <n v="632"/>
    <n v="408"/>
    <n v="0.64556962025316456"/>
  </r>
  <r>
    <s v="FEDERACIJA BOSNE I HERCEGOVINE"/>
    <n v="29"/>
    <s v="OPĆINSKI SUD U KALESIJI"/>
    <n v="2021"/>
    <x v="1"/>
    <s v="KRIVIČNI"/>
    <s v="CRIMINAL"/>
    <n v="504"/>
    <n v="501"/>
    <n v="0.99404761904761907"/>
    <n v="275"/>
    <n v="200.34930139720601"/>
    <n v="229.66467065868301"/>
    <n v="611.81818181818198"/>
    <n v="1.0930052131482288"/>
    <n v="193"/>
    <n v="144"/>
    <n v="0.74611398963730569"/>
  </r>
  <r>
    <s v="FEDERACIJA BOSNE I HERCEGOVINE"/>
    <n v="29"/>
    <s v="OPĆINSKI SUD U KALESIJI"/>
    <n v="2021"/>
    <x v="2"/>
    <s v="PARNIČNO"/>
    <s v="CIVIL CASES"/>
    <n v="419"/>
    <n v="419"/>
    <n v="1"/>
    <n v="341"/>
    <n v="297.05250596658698"/>
    <n v="321.84009546539397"/>
    <n v="293.422287390029"/>
    <n v="0.3753805909725873"/>
    <n v="343"/>
    <n v="259"/>
    <n v="0.75510204081632648"/>
  </r>
  <r>
    <s v="FEDERACIJA BOSNE I HERCEGOVINE"/>
    <n v="29"/>
    <s v="OPĆINSKI SUD U KALESIJI"/>
    <n v="2021"/>
    <x v="6"/>
    <s v="PREKRŠAJNO"/>
    <s v="OFENSESS"/>
    <n v="517"/>
    <n v="518"/>
    <n v="1.0019342359767891"/>
    <n v="286"/>
    <n v="201.52509652509701"/>
    <n v="172.793436293436"/>
    <n v="110.174825174825"/>
    <n v="1.0968495213098481"/>
    <n v="286"/>
    <n v="286"/>
    <n v="1"/>
  </r>
  <r>
    <s v="FEDERACIJA BOSNE I HERCEGOVINE"/>
    <n v="29"/>
    <s v="OPĆINSKI SUD U KALESIJI"/>
    <n v="2021"/>
    <x v="5"/>
    <s v="VANPARNIČNO"/>
    <s v="NON - LITIGATION"/>
    <n v="838"/>
    <n v="606"/>
    <n v="0.72315035799522676"/>
    <n v="1108"/>
    <n v="667.35973597359703"/>
    <n v="352.82013201320098"/>
    <n v="488.38989169675102"/>
    <n v="1.5683568003783805"/>
    <n v="94"/>
    <n v="64"/>
    <n v="0.68085106382978722"/>
  </r>
  <r>
    <s v="FEDERACIJA BOSNE I HERCEGOVINE"/>
    <n v="3"/>
    <s v="KANTONALNI SUD U TUZLI"/>
    <n v="2021"/>
    <x v="0"/>
    <s v="IZVRŠENJA"/>
    <s v="ENFORCEMENT"/>
    <n v="480"/>
    <n v="799"/>
    <n v="1.6645833333333333"/>
    <n v="571"/>
    <n v="260.84480600750902"/>
    <n v="551.63329161451804"/>
    <n v="517.478108581436"/>
    <n v="0.72241489435303985"/>
    <n v="486"/>
    <n v="486"/>
    <n v="1"/>
  </r>
  <r>
    <s v="FEDERACIJA BOSNE I HERCEGOVINE"/>
    <n v="3"/>
    <s v="KANTONALNI SUD U TUZLI"/>
    <n v="2021"/>
    <x v="1"/>
    <s v="KRIVIČNI"/>
    <s v="CRIMINAL"/>
    <n v="1615"/>
    <n v="1603"/>
    <n v="0.99256965944272446"/>
    <n v="427"/>
    <n v="97.227074235807905"/>
    <n v="95.530255770430401"/>
    <n v="284.09133489461402"/>
    <n v="1.0660031457692225"/>
    <n v="628"/>
    <n v="617"/>
    <n v="0.98248407643312097"/>
  </r>
  <r>
    <s v="FEDERACIJA BOSNE I HERCEGOVINE"/>
    <n v="3"/>
    <s v="KANTONALNI SUD U TUZLI"/>
    <n v="2021"/>
    <x v="2"/>
    <s v="PARNIČNO"/>
    <s v="CIVIL CASES"/>
    <n v="1557"/>
    <n v="1960"/>
    <n v="1.2588310854206808"/>
    <n v="3049"/>
    <n v="567.79846938775495"/>
    <n v="809.91887755102005"/>
    <n v="530.22236798950496"/>
    <n v="0.33626599630667414"/>
    <n v="1397"/>
    <n v="1397"/>
    <n v="1"/>
  </r>
  <r>
    <s v="FEDERACIJA BOSNE I HERCEGOVINE"/>
    <n v="3"/>
    <s v="KANTONALNI SUD U TUZLI"/>
    <n v="2021"/>
    <x v="6"/>
    <s v="PREKRŠAJNO"/>
    <s v="OFENSESS"/>
    <n v="382"/>
    <n v="353"/>
    <n v="0.9240837696335078"/>
    <n v="76"/>
    <n v="78.583569405099198"/>
    <n v="77.073654390934806"/>
    <n v="48.065789473684198"/>
    <n v="1.5275079409080141"/>
    <n v="254"/>
    <n v="254"/>
    <n v="1"/>
  </r>
  <r>
    <s v="FEDERACIJA BOSNE I HERCEGOVINE"/>
    <n v="3"/>
    <s v="KANTONALNI SUD U TUZLI"/>
    <n v="2021"/>
    <x v="3"/>
    <s v="PRIVREDNO"/>
    <s v="COMMERCIAL"/>
    <n v="207"/>
    <n v="316"/>
    <n v="1.5265700483091786"/>
    <n v="478"/>
    <n v="552.12025316455697"/>
    <n v="933.46202531645599"/>
    <n v="551.26569037656895"/>
    <n v="1.6035033489490957"/>
    <n v="198"/>
    <n v="198"/>
    <n v="1"/>
  </r>
  <r>
    <s v="FEDERACIJA BOSNE I HERCEGOVINE"/>
    <n v="3"/>
    <s v="KANTONALNI SUD U TUZLI"/>
    <n v="2021"/>
    <x v="4"/>
    <s v="UPRAVNO"/>
    <s v="ADMINISTRATIVE"/>
    <n v="404"/>
    <n v="493"/>
    <n v="1.2202970297029703"/>
    <n v="217"/>
    <n v="160.65922920892501"/>
    <n v="243.59026369168399"/>
    <n v="108.963133640553"/>
    <n v="1.6933069509165519"/>
    <n v="364"/>
    <n v="364"/>
    <n v="1"/>
  </r>
  <r>
    <s v="FEDERACIJA BOSNE I HERCEGOVINE"/>
    <n v="3"/>
    <s v="KANTONALNI SUD U TUZLI"/>
    <n v="2021"/>
    <x v="5"/>
    <s v="VANPARNIČNO"/>
    <s v="NON - LITIGATION"/>
    <n v="365"/>
    <n v="376"/>
    <n v="1.0301369863013699"/>
    <n v="188"/>
    <n v="182.5"/>
    <n v="261.39893617021301"/>
    <n v="468.962765957447"/>
    <n v="2.2355291698496691"/>
    <n v="106"/>
    <n v="105"/>
    <n v="0.99056603773584906"/>
  </r>
  <r>
    <s v="FEDERACIJA BOSNE I HERCEGOVINE"/>
    <n v="3"/>
    <s v="KANTONALNI SUD U TUZLI"/>
    <n v="2021"/>
    <x v="7"/>
    <s v="ZEMLJIŠNO-KNJIŽNO"/>
    <s v="LAND REGISTRY"/>
    <n v="104"/>
    <n v="298"/>
    <n v="2.8653846153846154"/>
    <n v="403"/>
    <n v="493.60738255033601"/>
    <n v="1082.4429530201301"/>
    <n v="684.55831265508698"/>
    <n v="0.55739806045482931"/>
    <n v="200"/>
    <n v="200"/>
    <n v="1"/>
  </r>
  <r>
    <s v="FEDERACIJA BOSNE I HERCEGOVINE"/>
    <n v="30"/>
    <s v="OPĆINSKI SUD U SREBRENIKU"/>
    <n v="2021"/>
    <x v="0"/>
    <s v="IZVRŠENJA"/>
    <s v="ENFORCEMENT"/>
    <n v="676"/>
    <n v="1300"/>
    <n v="1.9230769230769231"/>
    <n v="1439"/>
    <n v="404.02692307692303"/>
    <n v="768.18"/>
    <n v="610.72133425990296"/>
    <n v="1.5812282650134384"/>
    <n v="992"/>
    <n v="864"/>
    <n v="0.87096774193548387"/>
  </r>
  <r>
    <s v="FEDERACIJA BOSNE I HERCEGOVINE"/>
    <n v="30"/>
    <s v="OPĆINSKI SUD U SREBRENIKU"/>
    <n v="2021"/>
    <x v="1"/>
    <s v="KRIVIČNI"/>
    <s v="CRIMINAL"/>
    <n v="545"/>
    <n v="578"/>
    <n v="1.0605504587155963"/>
    <n v="149"/>
    <n v="94.091695501730101"/>
    <n v="131.628027681661"/>
    <n v="356.684563758389"/>
    <n v="1.2578240793420321"/>
    <n v="108"/>
    <n v="105"/>
    <n v="0.97222222222222221"/>
  </r>
  <r>
    <s v="FEDERACIJA BOSNE I HERCEGOVINE"/>
    <n v="30"/>
    <s v="OPĆINSKI SUD U SREBRENIKU"/>
    <n v="2021"/>
    <x v="2"/>
    <s v="PARNIČNO"/>
    <s v="CIVIL CASES"/>
    <n v="313"/>
    <n v="621"/>
    <n v="1.9840255591054312"/>
    <n v="433"/>
    <n v="254.50080515297901"/>
    <n v="612.89371980676299"/>
    <n v="526.91224018475805"/>
    <n v="0.36903202733164309"/>
    <n v="441"/>
    <n v="376"/>
    <n v="0.85260770975056688"/>
  </r>
  <r>
    <s v="FEDERACIJA BOSNE I HERCEGOVINE"/>
    <n v="30"/>
    <s v="OPĆINSKI SUD U SREBRENIKU"/>
    <n v="2021"/>
    <x v="6"/>
    <s v="PREKRŠAJNO"/>
    <s v="OFENSESS"/>
    <n v="534"/>
    <n v="366"/>
    <n v="0.6853932584269663"/>
    <n v="435"/>
    <n v="433.81147540983602"/>
    <n v="265.27322404371603"/>
    <n v="214.036781609195"/>
    <n v="1.1631798866389138"/>
    <n v="191"/>
    <n v="191"/>
    <n v="1"/>
  </r>
  <r>
    <s v="FEDERACIJA BOSNE I HERCEGOVINE"/>
    <n v="30"/>
    <s v="OPĆINSKI SUD U SREBRENIKU"/>
    <n v="2021"/>
    <x v="5"/>
    <s v="VANPARNIČNO"/>
    <s v="NON - LITIGATION"/>
    <n v="886"/>
    <n v="727"/>
    <n v="0.82054176072234764"/>
    <n v="1260"/>
    <n v="632.59972489683605"/>
    <n v="386.50894085281999"/>
    <n v="494.87936507936502"/>
    <n v="1.2393814841043187"/>
    <n v="140"/>
    <n v="107"/>
    <n v="0.76428571428571423"/>
  </r>
  <r>
    <s v="FEDERACIJA BOSNE I HERCEGOVINE"/>
    <n v="32"/>
    <s v="OPĆINSKI SUD U TUZLI"/>
    <n v="2021"/>
    <x v="0"/>
    <s v="IZVRŠENJA"/>
    <s v="ENFORCEMENT"/>
    <n v="4249"/>
    <n v="4217"/>
    <n v="0.99246881619204519"/>
    <n v="3356"/>
    <n v="290.47664216267498"/>
    <n v="342.46763101731102"/>
    <n v="372.53605482717501"/>
    <n v="0.78101648225085041"/>
    <n v="2995"/>
    <n v="2445"/>
    <n v="0.81636060100166941"/>
  </r>
  <r>
    <s v="FEDERACIJA BOSNE I HERCEGOVINE"/>
    <n v="32"/>
    <s v="OPĆINSKI SUD U TUZLI"/>
    <n v="2021"/>
    <x v="1"/>
    <s v="KRIVIČNI"/>
    <s v="CRIMINAL"/>
    <n v="3324"/>
    <n v="3368"/>
    <n v="1.0132370637785799"/>
    <n v="1000"/>
    <n v="108.372921615202"/>
    <n v="112.61460807601"/>
    <n v="582.94200000000001"/>
    <n v="0.91928721147859593"/>
    <n v="723"/>
    <n v="520"/>
    <n v="0.71922544951590595"/>
  </r>
  <r>
    <s v="FEDERACIJA BOSNE I HERCEGOVINE"/>
    <n v="32"/>
    <s v="OPĆINSKI SUD U TUZLI"/>
    <n v="2021"/>
    <x v="2"/>
    <s v="PARNIČNO"/>
    <s v="CIVIL CASES"/>
    <n v="3905"/>
    <n v="2551"/>
    <n v="0.65326504481434056"/>
    <n v="3330"/>
    <n v="476.46021168169301"/>
    <n v="291.51822814582499"/>
    <n v="196.893993993994"/>
    <n v="0.1931832121823612"/>
    <n v="1893"/>
    <n v="1566"/>
    <n v="0.82725832012678291"/>
  </r>
  <r>
    <s v="FEDERACIJA BOSNE I HERCEGOVINE"/>
    <n v="32"/>
    <s v="OPĆINSKI SUD U TUZLI"/>
    <n v="2021"/>
    <x v="6"/>
    <s v="PREKRŠAJNO"/>
    <s v="OFENSESS"/>
    <n v="2501"/>
    <n v="3107"/>
    <n v="1.2423030787684926"/>
    <n v="1215"/>
    <n v="142.73414869649201"/>
    <n v="226.18570968780199"/>
    <n v="150.31028806584399"/>
    <n v="1.4805846650391854"/>
    <n v="1734"/>
    <n v="1693"/>
    <n v="0.9763552479815456"/>
  </r>
  <r>
    <s v="FEDERACIJA BOSNE I HERCEGOVINE"/>
    <n v="32"/>
    <s v="OPĆINSKI SUD U TUZLI"/>
    <n v="2021"/>
    <x v="3"/>
    <s v="PRIVREDNO"/>
    <s v="COMMERCIAL"/>
    <n v="1220"/>
    <n v="1228"/>
    <n v="1.0065573770491802"/>
    <n v="952"/>
    <n v="282.96416938110701"/>
    <n v="254.74104234527701"/>
    <n v="414.82037815126102"/>
    <n v="1.5047919380523074"/>
    <n v="847"/>
    <n v="676"/>
    <n v="0.7981109799291618"/>
  </r>
  <r>
    <s v="FEDERACIJA BOSNE I HERCEGOVINE"/>
    <n v="32"/>
    <s v="OPĆINSKI SUD U TUZLI"/>
    <n v="2021"/>
    <x v="5"/>
    <s v="VANPARNIČNO"/>
    <s v="NON - LITIGATION"/>
    <n v="2667"/>
    <n v="1898"/>
    <n v="0.71166104236970373"/>
    <n v="4198"/>
    <n v="807.30769230769204"/>
    <n v="375.34141201264498"/>
    <n v="713.23844687946598"/>
    <n v="0.61409963387186262"/>
    <n v="280"/>
    <n v="206"/>
    <n v="0.73571428571428577"/>
  </r>
  <r>
    <s v="FEDERACIJA BOSNE I HERCEGOVINE"/>
    <n v="33"/>
    <s v="OPĆINSKI SUD U ŽIVINICAMA"/>
    <n v="2021"/>
    <x v="0"/>
    <s v="IZVRŠENJA"/>
    <s v="ENFORCEMENT"/>
    <n v="1178"/>
    <n v="1140"/>
    <n v="0.967741935483871"/>
    <n v="985"/>
    <n v="315.37280701754401"/>
    <n v="389.62192982456099"/>
    <n v="413.75431472081198"/>
    <n v="0.52624955042009391"/>
    <n v="832"/>
    <n v="599"/>
    <n v="0.71995192307692313"/>
  </r>
  <r>
    <s v="FEDERACIJA BOSNE I HERCEGOVINE"/>
    <n v="33"/>
    <s v="OPĆINSKI SUD U ŽIVINICAMA"/>
    <n v="2021"/>
    <x v="1"/>
    <s v="KRIVIČNI"/>
    <s v="CRIMINAL"/>
    <n v="1226"/>
    <n v="1283"/>
    <n v="1.0464926590538337"/>
    <n v="568"/>
    <n v="161.59002338269701"/>
    <n v="179.890101325019"/>
    <n v="442.05985915493"/>
    <n v="0.94167460244484769"/>
    <n v="399"/>
    <n v="328"/>
    <n v="0.82205513784461148"/>
  </r>
  <r>
    <s v="FEDERACIJA BOSNE I HERCEGOVINE"/>
    <n v="33"/>
    <s v="OPĆINSKI SUD U ŽIVINICAMA"/>
    <n v="2021"/>
    <x v="2"/>
    <s v="PARNIČNO"/>
    <s v="CIVIL CASES"/>
    <n v="866"/>
    <n v="684"/>
    <n v="0.789838337182448"/>
    <n v="884"/>
    <n v="471.72514619882998"/>
    <n v="338.85380116959101"/>
    <n v="283.814479638009"/>
    <n v="0.40693606894982159"/>
    <n v="572"/>
    <n v="436"/>
    <n v="0.76223776223776218"/>
  </r>
  <r>
    <s v="FEDERACIJA BOSNE I HERCEGOVINE"/>
    <n v="33"/>
    <s v="OPĆINSKI SUD U ŽIVINICAMA"/>
    <n v="2021"/>
    <x v="6"/>
    <s v="PREKRŠAJNO"/>
    <s v="OFENSESS"/>
    <n v="818"/>
    <n v="680"/>
    <n v="0.83129584352078245"/>
    <n v="954"/>
    <n v="512.07352941176498"/>
    <n v="420.34117647058798"/>
    <n v="268.761006289308"/>
    <n v="1.1939271090107237"/>
    <n v="806"/>
    <n v="604"/>
    <n v="0.74937965260545902"/>
  </r>
  <r>
    <s v="FEDERACIJA BOSNE I HERCEGOVINE"/>
    <n v="33"/>
    <s v="OPĆINSKI SUD U ŽIVINICAMA"/>
    <n v="2021"/>
    <x v="5"/>
    <s v="VANPARNIČNO"/>
    <s v="NON - LITIGATION"/>
    <n v="1328"/>
    <n v="1150"/>
    <n v="0.86596385542168675"/>
    <n v="1308"/>
    <n v="415.14782608695702"/>
    <n v="194.58782608695699"/>
    <n v="591.91055045871599"/>
    <n v="1.5639961401919718"/>
    <n v="74"/>
    <n v="54"/>
    <n v="0.72972972972972971"/>
  </r>
  <r>
    <s v="FEDERACIJA BOSNE I HERCEGOVINE"/>
    <n v="36"/>
    <s v="OPĆINSKI SUD U KAKNJU"/>
    <n v="2021"/>
    <x v="0"/>
    <s v="IZVRŠENJA"/>
    <s v="ENFORCEMENT"/>
    <n v="634"/>
    <n v="839"/>
    <n v="1.3233438485804416"/>
    <n v="342"/>
    <n v="148.784266984505"/>
    <n v="176.34922526817601"/>
    <n v="266.11988304093597"/>
    <n v="0.32874532467136508"/>
    <n v="484"/>
    <n v="455"/>
    <n v="0.94008264462809921"/>
  </r>
  <r>
    <s v="FEDERACIJA BOSNE I HERCEGOVINE"/>
    <n v="36"/>
    <s v="OPĆINSKI SUD U KAKNJU"/>
    <n v="2021"/>
    <x v="1"/>
    <s v="KRIVIČNI"/>
    <s v="CRIMINAL"/>
    <n v="774"/>
    <n v="752"/>
    <n v="0.9715762273901809"/>
    <n v="142"/>
    <n v="68.922872340425499"/>
    <n v="60.142287234042598"/>
    <n v="184.73239436619701"/>
    <n v="0.66266835552850833"/>
    <n v="95"/>
    <n v="91"/>
    <n v="0.95789473684210524"/>
  </r>
  <r>
    <s v="FEDERACIJA BOSNE I HERCEGOVINE"/>
    <n v="36"/>
    <s v="OPĆINSKI SUD U KAKNJU"/>
    <n v="2021"/>
    <x v="2"/>
    <s v="PARNIČNO"/>
    <s v="CIVIL CASES"/>
    <n v="632"/>
    <n v="530"/>
    <n v="0.83860759493670889"/>
    <n v="447"/>
    <n v="307.83962264150898"/>
    <n v="261.79433962264198"/>
    <n v="176.27069351230401"/>
    <n v="0.32556437889730316"/>
    <n v="342"/>
    <n v="305"/>
    <n v="0.89181286549707606"/>
  </r>
  <r>
    <s v="FEDERACIJA BOSNE I HERCEGOVINE"/>
    <n v="36"/>
    <s v="OPĆINSKI SUD U KAKNJU"/>
    <n v="2021"/>
    <x v="6"/>
    <s v="PREKRŠAJNO"/>
    <s v="OFENSESS"/>
    <n v="418"/>
    <n v="506"/>
    <n v="1.2105263157894737"/>
    <n v="167"/>
    <n v="120.46442687747"/>
    <n v="122.636363636364"/>
    <n v="55.317365269461099"/>
    <n v="1.4851835799033053"/>
    <n v="255"/>
    <n v="255"/>
    <n v="1"/>
  </r>
  <r>
    <s v="FEDERACIJA BOSNE I HERCEGOVINE"/>
    <n v="36"/>
    <s v="OPĆINSKI SUD U KAKNJU"/>
    <n v="2021"/>
    <x v="4"/>
    <s v="UPRAVNO"/>
    <s v="ADMINISTRATIVE"/>
    <n v="2"/>
    <n v="3"/>
    <n v="1.5"/>
    <n v="0"/>
    <n v="0"/>
    <n v="164"/>
    <m/>
    <n v="2.2169595937727626"/>
    <n v="0"/>
    <n v="0"/>
    <e v="#DIV/0!"/>
  </r>
  <r>
    <s v="FEDERACIJA BOSNE I HERCEGOVINE"/>
    <n v="36"/>
    <s v="OPĆINSKI SUD U KAKNJU"/>
    <n v="2021"/>
    <x v="5"/>
    <s v="VANPARNIČNO"/>
    <s v="NON - LITIGATION"/>
    <n v="764"/>
    <n v="650"/>
    <n v="0.85078534031413611"/>
    <n v="914"/>
    <n v="513.24615384615402"/>
    <n v="205.87076923076901"/>
    <n v="683.43982494529496"/>
    <e v="#DIV/0!"/>
    <n v="30"/>
    <n v="25"/>
    <n v="0.83333333333333337"/>
  </r>
  <r>
    <s v="FEDERACIJA BOSNE I HERCEGOVINE"/>
    <n v="39"/>
    <s v="OPĆINSKI SUD U TEŠNJU"/>
    <n v="2021"/>
    <x v="0"/>
    <s v="IZVRŠENJA"/>
    <s v="ENFORCEMENT"/>
    <n v="577"/>
    <n v="772"/>
    <n v="1.3379549393414212"/>
    <n v="559"/>
    <n v="264.294041450777"/>
    <n v="768.91450777202101"/>
    <n v="681.27370304114504"/>
    <n v="0.30122735274791407"/>
    <n v="742"/>
    <n v="510"/>
    <n v="0.68733153638814015"/>
  </r>
  <r>
    <s v="FEDERACIJA BOSNE I HERCEGOVINE"/>
    <n v="39"/>
    <s v="OPĆINSKI SUD U TEŠNJU"/>
    <n v="2021"/>
    <x v="1"/>
    <s v="KRIVIČNI"/>
    <s v="CRIMINAL"/>
    <n v="646"/>
    <n v="663"/>
    <n v="1.0263157894736843"/>
    <n v="197"/>
    <n v="108.453996983409"/>
    <n v="110.306184012066"/>
    <n v="447.10152284264001"/>
    <n v="1.1286425768962682"/>
    <n v="156"/>
    <n v="120"/>
    <n v="0.76923076923076927"/>
  </r>
  <r>
    <s v="FEDERACIJA BOSNE I HERCEGOVINE"/>
    <n v="39"/>
    <s v="OPĆINSKI SUD U TEŠNJU"/>
    <n v="2021"/>
    <x v="2"/>
    <s v="PARNIČNO"/>
    <s v="CIVIL CASES"/>
    <n v="522"/>
    <n v="565"/>
    <n v="1.0823754789272031"/>
    <n v="283"/>
    <n v="182.82300884955799"/>
    <n v="235.086725663717"/>
    <n v="290.43109540635999"/>
    <n v="0.24671395281936651"/>
    <n v="310"/>
    <n v="244"/>
    <n v="0.7870967741935484"/>
  </r>
  <r>
    <s v="FEDERACIJA BOSNE I HERCEGOVINE"/>
    <n v="39"/>
    <s v="OPĆINSKI SUD U TEŠNJU"/>
    <n v="2021"/>
    <x v="6"/>
    <s v="PREKRŠAJNO"/>
    <s v="OFENSESS"/>
    <n v="365"/>
    <n v="364"/>
    <n v="0.99726027397260275"/>
    <n v="129"/>
    <n v="129.35439560439599"/>
    <n v="140.818681318681"/>
    <n v="116.457364341085"/>
    <n v="0.80944061907280529"/>
    <n v="121"/>
    <n v="120"/>
    <n v="0.99173553719008267"/>
  </r>
  <r>
    <s v="FEDERACIJA BOSNE I HERCEGOVINE"/>
    <n v="39"/>
    <s v="OPĆINSKI SUD U TEŠNJU"/>
    <n v="2021"/>
    <x v="5"/>
    <s v="VANPARNIČNO"/>
    <s v="NON - LITIGATION"/>
    <n v="1073"/>
    <n v="889"/>
    <n v="0.8285181733457595"/>
    <n v="1278"/>
    <n v="524.71316085489298"/>
    <n v="255.35883014623201"/>
    <n v="628.98435054773097"/>
    <n v="1.2091865732616582"/>
    <n v="91"/>
    <n v="50"/>
    <n v="0.5494505494505495"/>
  </r>
  <r>
    <s v="FEDERACIJA BOSNE I HERCEGOVINE"/>
    <n v="4"/>
    <s v="KANTONALNI SUD U ZENICI"/>
    <n v="2021"/>
    <x v="0"/>
    <s v="IZVRŠENJA"/>
    <s v="ENFORCEMENT"/>
    <n v="365"/>
    <n v="375"/>
    <n v="1.0273972602739727"/>
    <n v="19"/>
    <n v="18.4933333333333"/>
    <n v="31.093333333333302"/>
    <n v="17.684210526315798"/>
    <n v="0.4059859834729766"/>
    <n v="151"/>
    <n v="151"/>
    <n v="1"/>
  </r>
  <r>
    <s v="FEDERACIJA BOSNE I HERCEGOVINE"/>
    <n v="4"/>
    <s v="KANTONALNI SUD U ZENICI"/>
    <n v="2021"/>
    <x v="1"/>
    <s v="KRIVIČNI"/>
    <s v="CRIMINAL"/>
    <n v="962"/>
    <n v="947"/>
    <n v="0.98440748440748438"/>
    <n v="151"/>
    <n v="58.199577613516396"/>
    <n v="57.268215417106703"/>
    <n v="183.304635761589"/>
    <n v="1.7582539682539655"/>
    <n v="328"/>
    <n v="328"/>
    <n v="1"/>
  </r>
  <r>
    <s v="FEDERACIJA BOSNE I HERCEGOVINE"/>
    <n v="4"/>
    <s v="KANTONALNI SUD U ZENICI"/>
    <n v="2021"/>
    <x v="2"/>
    <s v="PARNIČNO"/>
    <s v="CIVIL CASES"/>
    <n v="1137"/>
    <n v="1154"/>
    <n v="1.0149516270888304"/>
    <n v="108"/>
    <n v="34.159445407279001"/>
    <n v="42.028596187174998"/>
    <n v="21.175925925925899"/>
    <n v="0.31242098804086604"/>
    <n v="560"/>
    <n v="560"/>
    <n v="1"/>
  </r>
  <r>
    <s v="FEDERACIJA BOSNE I HERCEGOVINE"/>
    <n v="4"/>
    <s v="KANTONALNI SUD U ZENICI"/>
    <n v="2021"/>
    <x v="6"/>
    <s v="PREKRŠAJNO"/>
    <s v="OFENSESS"/>
    <n v="349"/>
    <n v="356"/>
    <n v="1.0200573065902578"/>
    <n v="0"/>
    <n v="0"/>
    <n v="2.2162921348314599"/>
    <m/>
    <n v="1.9847347565434654"/>
    <n v="10"/>
    <n v="10"/>
    <n v="1"/>
  </r>
  <r>
    <s v="FEDERACIJA BOSNE I HERCEGOVINE"/>
    <n v="4"/>
    <s v="KANTONALNI SUD U ZENICI"/>
    <n v="2021"/>
    <x v="3"/>
    <s v="PRIVREDNO"/>
    <s v="COMMERCIAL"/>
    <n v="148"/>
    <n v="146"/>
    <n v="0.98648648648648651"/>
    <n v="7"/>
    <n v="17.5"/>
    <n v="31.602739726027401"/>
    <n v="19.285714285714299"/>
    <e v="#DIV/0!"/>
    <n v="49"/>
    <n v="49"/>
    <n v="1"/>
  </r>
  <r>
    <s v="FEDERACIJA BOSNE I HERCEGOVINE"/>
    <n v="4"/>
    <s v="KANTONALNI SUD U ZENICI"/>
    <n v="2021"/>
    <x v="4"/>
    <s v="UPRAVNO"/>
    <s v="ADMINISTRATIVE"/>
    <n v="525"/>
    <n v="503"/>
    <n v="0.95809523809523811"/>
    <n v="110"/>
    <n v="79.821073558648095"/>
    <n v="81.469184890656095"/>
    <n v="58.3272727272727"/>
    <n v="1.6386605783866048"/>
    <n v="246"/>
    <n v="246"/>
    <n v="1"/>
  </r>
  <r>
    <s v="FEDERACIJA BOSNE I HERCEGOVINE"/>
    <n v="4"/>
    <s v="KANTONALNI SUD U ZENICI"/>
    <n v="2021"/>
    <x v="5"/>
    <s v="VANPARNIČNO"/>
    <s v="NON - LITIGATION"/>
    <n v="193"/>
    <n v="203"/>
    <n v="1.0518134715025906"/>
    <n v="3"/>
    <n v="5.3940886699507402"/>
    <n v="21.876847290640399"/>
    <n v="21.6666666666667"/>
    <n v="1.3967597160181071"/>
    <n v="42"/>
    <n v="42"/>
    <n v="1"/>
  </r>
  <r>
    <s v="FEDERACIJA BOSNE I HERCEGOVINE"/>
    <n v="4"/>
    <s v="KANTONALNI SUD U ZENICI"/>
    <n v="2021"/>
    <x v="7"/>
    <s v="ZEMLJIŠNO-KNJIŽNO"/>
    <s v="LAND REGISTRY"/>
    <n v="168"/>
    <n v="181"/>
    <n v="1.0773809523809523"/>
    <n v="3"/>
    <n v="6.0497237569060802"/>
    <n v="43.972375690607699"/>
    <n v="1"/>
    <n v="1.0097006441834016"/>
    <n v="95"/>
    <n v="95"/>
    <n v="1"/>
  </r>
  <r>
    <s v="FEDERACIJA BOSNE I HERCEGOVINE"/>
    <n v="41"/>
    <s v="OPĆINSKI SUD U VISOKOM"/>
    <n v="2021"/>
    <x v="0"/>
    <s v="IZVRŠENJA"/>
    <s v="ENFORCEMENT"/>
    <n v="2354"/>
    <n v="2075"/>
    <n v="0.88147833474936277"/>
    <n v="1328"/>
    <n v="233.6"/>
    <n v="179.898795180723"/>
    <n v="272.01280120481903"/>
    <n v="43.972375690607699"/>
    <n v="877"/>
    <n v="819"/>
    <n v="0.93386545039908775"/>
  </r>
  <r>
    <s v="FEDERACIJA BOSNE I HERCEGOVINE"/>
    <n v="41"/>
    <s v="OPĆINSKI SUD U VISOKOM"/>
    <n v="2021"/>
    <x v="1"/>
    <s v="KRIVIČNI"/>
    <s v="CRIMINAL"/>
    <n v="1125"/>
    <n v="1142"/>
    <n v="1.0151111111111111"/>
    <n v="355"/>
    <n v="113.463222416813"/>
    <n v="100.552539404553"/>
    <n v="272.62816901408502"/>
    <n v="0.66136150351712153"/>
    <n v="314"/>
    <n v="296"/>
    <n v="0.9426751592356688"/>
  </r>
  <r>
    <s v="FEDERACIJA BOSNE I HERCEGOVINE"/>
    <n v="41"/>
    <s v="OPĆINSKI SUD U VISOKOM"/>
    <n v="2021"/>
    <x v="2"/>
    <s v="PARNIČNO"/>
    <s v="CIVIL CASES"/>
    <n v="1530"/>
    <n v="1357"/>
    <n v="0.88692810457516336"/>
    <n v="974"/>
    <n v="261.982313927782"/>
    <n v="195.02210759027301"/>
    <n v="182.85112936345001"/>
    <n v="0.36882666882217174"/>
    <n v="790"/>
    <n v="697"/>
    <n v="0.88227848101265827"/>
  </r>
  <r>
    <s v="FEDERACIJA BOSNE I HERCEGOVINE"/>
    <n v="41"/>
    <s v="OPĆINSKI SUD U VISOKOM"/>
    <n v="2021"/>
    <x v="6"/>
    <s v="PREKRŠAJNO"/>
    <s v="OFENSESS"/>
    <n v="661"/>
    <n v="675"/>
    <n v="1.0211800302571861"/>
    <n v="351"/>
    <n v="189.8"/>
    <n v="177.35111111111101"/>
    <n v="91.746438746438699"/>
    <n v="1.0665622261628527"/>
    <n v="363"/>
    <n v="363"/>
    <n v="1"/>
  </r>
  <r>
    <s v="FEDERACIJA BOSNE I HERCEGOVINE"/>
    <n v="41"/>
    <s v="OPĆINSKI SUD U VISOKOM"/>
    <n v="2021"/>
    <x v="5"/>
    <s v="VANPARNIČNO"/>
    <s v="NON - LITIGATION"/>
    <n v="1849"/>
    <n v="1548"/>
    <n v="0.83720930232558144"/>
    <n v="1412"/>
    <n v="332.932816537468"/>
    <n v="244.586563307494"/>
    <n v="248.396600566572"/>
    <n v="1.9330571685867775"/>
    <n v="160"/>
    <n v="155"/>
    <n v="0.96875"/>
  </r>
  <r>
    <s v="FEDERACIJA BOSNE I HERCEGOVINE"/>
    <n v="42"/>
    <s v="OPĆINSKI SUD U ZAVIDOVIĆIMA"/>
    <n v="2021"/>
    <x v="0"/>
    <s v="IZVRŠENJA"/>
    <s v="ENFORCEMENT"/>
    <n v="674"/>
    <n v="623"/>
    <n v="0.92433234421364985"/>
    <n v="500"/>
    <n v="292.93739967897301"/>
    <n v="235.68057784911699"/>
    <n v="309.07400000000001"/>
    <n v="0.98466147583989627"/>
    <n v="375"/>
    <n v="272"/>
    <n v="0.72533333333333339"/>
  </r>
  <r>
    <s v="FEDERACIJA BOSNE I HERCEGOVINE"/>
    <n v="42"/>
    <s v="OPĆINSKI SUD U ZAVIDOVIĆIMA"/>
    <n v="2021"/>
    <x v="1"/>
    <s v="KRIVIČNI"/>
    <s v="CRIMINAL"/>
    <n v="828"/>
    <n v="836"/>
    <n v="1.0096618357487923"/>
    <n v="409"/>
    <n v="178.57057416267901"/>
    <n v="183.48444976076601"/>
    <n v="379.750611246944"/>
    <n v="0.76253770245674812"/>
    <n v="251"/>
    <n v="240"/>
    <n v="0.95617529880478092"/>
  </r>
  <r>
    <s v="FEDERACIJA BOSNE I HERCEGOVINE"/>
    <n v="42"/>
    <s v="OPĆINSKI SUD U ZAVIDOVIĆIMA"/>
    <n v="2021"/>
    <x v="2"/>
    <s v="PARNIČNO"/>
    <s v="CIVIL CASES"/>
    <n v="462"/>
    <n v="450"/>
    <n v="0.97402597402597402"/>
    <n v="286"/>
    <n v="231.97777777777799"/>
    <n v="231.37111111111099"/>
    <n v="220.19230769230799"/>
    <n v="0.4831709135589774"/>
    <n v="269"/>
    <n v="219"/>
    <n v="0.81412639405204457"/>
  </r>
  <r>
    <s v="FEDERACIJA BOSNE I HERCEGOVINE"/>
    <n v="42"/>
    <s v="OPĆINSKI SUD U ZAVIDOVIĆIMA"/>
    <n v="2021"/>
    <x v="6"/>
    <s v="PREKRŠAJNO"/>
    <s v="OFENSESS"/>
    <n v="739"/>
    <n v="777"/>
    <n v="1.0514208389715831"/>
    <n v="444"/>
    <n v="208.57142857142901"/>
    <n v="286.369369369369"/>
    <n v="221.040540540541"/>
    <n v="1.0507683648714197"/>
    <n v="482"/>
    <n v="404"/>
    <n v="0.83817427385892118"/>
  </r>
  <r>
    <s v="FEDERACIJA BOSNE I HERCEGOVINE"/>
    <n v="42"/>
    <s v="OPĆINSKI SUD U ZAVIDOVIĆIMA"/>
    <n v="2021"/>
    <x v="5"/>
    <s v="VANPARNIČNO"/>
    <s v="NON - LITIGATION"/>
    <n v="1116"/>
    <n v="1150"/>
    <n v="1.0304659498207884"/>
    <n v="752"/>
    <n v="238.67826086956501"/>
    <n v="373.484347826087"/>
    <n v="340.07180851063799"/>
    <n v="1.2955513439709765"/>
    <n v="57"/>
    <n v="41"/>
    <n v="0.7192982456140351"/>
  </r>
  <r>
    <s v="FEDERACIJA BOSNE I HERCEGOVINE"/>
    <n v="43"/>
    <s v="OPĆINSKI SUD U ZENICI"/>
    <n v="2021"/>
    <x v="0"/>
    <s v="IZVRŠENJA"/>
    <s v="ENFORCEMENT"/>
    <n v="3327"/>
    <n v="3304"/>
    <n v="0.99308686504358279"/>
    <n v="1296"/>
    <n v="143.17191283292999"/>
    <n v="143.26634382566601"/>
    <n v="207.684413580247"/>
    <n v="1.0982514236089753"/>
    <n v="1226"/>
    <n v="1144"/>
    <n v="0.93311582381729197"/>
  </r>
  <r>
    <s v="FEDERACIJA BOSNE I HERCEGOVINE"/>
    <n v="43"/>
    <s v="OPĆINSKI SUD U ZENICI"/>
    <n v="2021"/>
    <x v="1"/>
    <s v="KRIVIČNI"/>
    <s v="CRIMINAL"/>
    <n v="2524"/>
    <n v="2527"/>
    <n v="1.001188589540412"/>
    <n v="681"/>
    <n v="98.363672338741594"/>
    <n v="98.521567075583704"/>
    <n v="353.86784140969201"/>
    <n v="0.68982713414027796"/>
    <n v="533"/>
    <n v="462"/>
    <n v="0.86679174484052535"/>
  </r>
  <r>
    <s v="FEDERACIJA BOSNE I HERCEGOVINE"/>
    <n v="43"/>
    <s v="OPĆINSKI SUD U ZENICI"/>
    <n v="2021"/>
    <x v="2"/>
    <s v="PARNIČNO"/>
    <s v="CIVIL CASES"/>
    <n v="2598"/>
    <n v="3155"/>
    <n v="1.2143956889915319"/>
    <n v="2042"/>
    <n v="236.237717908082"/>
    <n v="289.48716323296401"/>
    <n v="175.612144955926"/>
    <n v="0.27841345142612134"/>
    <n v="2580"/>
    <n v="2468"/>
    <n v="0.95658914728682165"/>
  </r>
  <r>
    <s v="FEDERACIJA BOSNE I HERCEGOVINE"/>
    <n v="43"/>
    <s v="OPĆINSKI SUD U ZENICI"/>
    <n v="2021"/>
    <x v="6"/>
    <s v="PREKRŠAJNO"/>
    <s v="OFENSESS"/>
    <n v="2084"/>
    <n v="2484"/>
    <n v="1.1919385796545106"/>
    <n v="1675"/>
    <n v="246.12520128824499"/>
    <n v="317.730676328502"/>
    <n v="185.43522388059699"/>
    <n v="1.6484461442323231"/>
    <n v="2073"/>
    <n v="2070"/>
    <n v="0.9985528219971056"/>
  </r>
  <r>
    <s v="FEDERACIJA BOSNE I HERCEGOVINE"/>
    <n v="43"/>
    <s v="OPĆINSKI SUD U ZENICI"/>
    <n v="2021"/>
    <x v="3"/>
    <s v="PRIVREDNO"/>
    <s v="COMMERCIAL"/>
    <n v="1194"/>
    <n v="1044"/>
    <n v="0.87437185929648242"/>
    <n v="940"/>
    <n v="328.63984674329498"/>
    <n v="248.38793103448299"/>
    <n v="229.66170212765999"/>
    <n v="1.7134321607263296"/>
    <n v="705"/>
    <n v="680"/>
    <n v="0.96453900709219853"/>
  </r>
  <r>
    <s v="FEDERACIJA BOSNE I HERCEGOVINE"/>
    <n v="43"/>
    <s v="OPĆINSKI SUD U ZENICI"/>
    <n v="2021"/>
    <x v="5"/>
    <s v="VANPARNIČNO"/>
    <s v="NON - LITIGATION"/>
    <n v="2454"/>
    <n v="2538"/>
    <n v="1.0342298288508558"/>
    <n v="1941"/>
    <n v="279.14302600472797"/>
    <n v="331.96256895193102"/>
    <n v="351.30860381246799"/>
    <n v="1.0815383180275038"/>
    <n v="212"/>
    <n v="189"/>
    <n v="0.89150943396226412"/>
  </r>
  <r>
    <s v="FEDERACIJA BOSNE I HERCEGOVINE"/>
    <n v="44"/>
    <s v="OPĆINSKI SUD U ŽEPČU"/>
    <n v="2021"/>
    <x v="0"/>
    <s v="IZVRŠENJA"/>
    <s v="ENFORCEMENT"/>
    <n v="409"/>
    <n v="327"/>
    <n v="0.79951100244498774"/>
    <n v="360"/>
    <n v="401.834862385321"/>
    <n v="396.14373088684999"/>
    <n v="444.03055555555602"/>
    <n v="0.94493150850679397"/>
    <n v="249"/>
    <n v="195"/>
    <n v="0.7831325301204819"/>
  </r>
  <r>
    <s v="FEDERACIJA BOSNE I HERCEGOVINE"/>
    <n v="44"/>
    <s v="OPĆINSKI SUD U ŽEPČU"/>
    <n v="2021"/>
    <x v="1"/>
    <s v="KRIVIČNI"/>
    <s v="CRIMINAL"/>
    <n v="323"/>
    <n v="295"/>
    <n v="0.91331269349845201"/>
    <n v="110"/>
    <n v="136.101694915254"/>
    <n v="97.135593220339004"/>
    <n v="287.76363636363601"/>
    <n v="0.89215421310636689"/>
    <n v="58"/>
    <n v="47"/>
    <n v="0.81034482758620685"/>
  </r>
  <r>
    <s v="FEDERACIJA BOSNE I HERCEGOVINE"/>
    <n v="44"/>
    <s v="OPĆINSKI SUD U ŽEPČU"/>
    <n v="2021"/>
    <x v="2"/>
    <s v="PARNIČNO"/>
    <s v="CIVIL CASES"/>
    <n v="155"/>
    <n v="151"/>
    <n v="0.97419354838709682"/>
    <n v="117"/>
    <n v="282.81456953642402"/>
    <n v="249.78145695364199"/>
    <n v="363.68376068376102"/>
    <n v="0.33755339780872257"/>
    <n v="112"/>
    <n v="65"/>
    <n v="0.5803571428571429"/>
  </r>
  <r>
    <s v="FEDERACIJA BOSNE I HERCEGOVINE"/>
    <n v="44"/>
    <s v="OPĆINSKI SUD U ŽEPČU"/>
    <n v="2021"/>
    <x v="6"/>
    <s v="PREKRŠAJNO"/>
    <s v="OFENSESS"/>
    <n v="375"/>
    <n v="279"/>
    <n v="0.74399999999999999"/>
    <n v="166"/>
    <n v="217.16845878136201"/>
    <n v="119.652329749104"/>
    <n v="103.379518072289"/>
    <n v="0.686809486582597"/>
    <n v="68"/>
    <n v="66"/>
    <n v="0.97058823529411764"/>
  </r>
  <r>
    <s v="FEDERACIJA BOSNE I HERCEGOVINE"/>
    <n v="44"/>
    <s v="OPĆINSKI SUD U ŽEPČU"/>
    <n v="2021"/>
    <x v="3"/>
    <s v="PRIVREDNO"/>
    <s v="COMMERCIAL"/>
    <n v="0"/>
    <n v="1"/>
    <e v="#DIV/0!"/>
    <n v="0"/>
    <n v="0"/>
    <n v="513"/>
    <m/>
    <n v="1.1574084691073534"/>
    <n v="1"/>
    <n v="1"/>
    <n v="1"/>
  </r>
  <r>
    <s v="FEDERACIJA BOSNE I HERCEGOVINE"/>
    <n v="44"/>
    <s v="OPĆINSKI SUD U ŽEPČU"/>
    <n v="2021"/>
    <x v="5"/>
    <s v="VANPARNIČNO"/>
    <s v="NON - LITIGATION"/>
    <n v="540"/>
    <n v="516"/>
    <n v="0.9555555555555556"/>
    <n v="283"/>
    <n v="200.184108527132"/>
    <n v="166.792635658915"/>
    <n v="229.83392226148399"/>
    <e v="#DIV/0!"/>
    <n v="65"/>
    <n v="52"/>
    <n v="0.8"/>
  </r>
  <r>
    <s v="FEDERACIJA BOSNE I HERCEGOVINE"/>
    <n v="45"/>
    <s v="OPĆINSKI SUD U GORAŽDU"/>
    <n v="2021"/>
    <x v="0"/>
    <s v="IZVRŠENJA"/>
    <s v="ENFORCEMENT"/>
    <n v="192"/>
    <n v="160"/>
    <n v="0.83333333333333337"/>
    <n v="134"/>
    <n v="305.6875"/>
    <n v="211.80625000000001"/>
    <n v="176"/>
    <n v="0.72570939057966222"/>
    <n v="98"/>
    <n v="80"/>
    <n v="0.81632653061224492"/>
  </r>
  <r>
    <s v="FEDERACIJA BOSNE I HERCEGOVINE"/>
    <n v="45"/>
    <s v="OPĆINSKI SUD U GORAŽDU"/>
    <n v="2021"/>
    <x v="1"/>
    <s v="KRIVIČNI"/>
    <s v="CRIMINAL"/>
    <n v="223"/>
    <n v="214"/>
    <n v="0.95964125560538116"/>
    <n v="52"/>
    <n v="88.691588785046704"/>
    <n v="97.261682242990702"/>
    <n v="225.788461538462"/>
    <n v="1.2034446022727272"/>
    <n v="35"/>
    <n v="31"/>
    <n v="0.88571428571428568"/>
  </r>
  <r>
    <s v="FEDERACIJA BOSNE I HERCEGOVINE"/>
    <n v="45"/>
    <s v="OPĆINSKI SUD U GORAŽDU"/>
    <n v="2021"/>
    <x v="2"/>
    <s v="PARNIČNO"/>
    <s v="CIVIL CASES"/>
    <n v="270"/>
    <n v="188"/>
    <n v="0.6962962962962963"/>
    <n v="213"/>
    <n v="413.537234042553"/>
    <n v="233.81914893617"/>
    <n v="289.99530516431901"/>
    <n v="0.4307646262358833"/>
    <n v="123"/>
    <n v="99"/>
    <n v="0.80487804878048785"/>
  </r>
  <r>
    <s v="FEDERACIJA BOSNE I HERCEGOVINE"/>
    <n v="45"/>
    <s v="OPĆINSKI SUD U GORAŽDU"/>
    <n v="2021"/>
    <x v="6"/>
    <s v="PREKRŠAJNO"/>
    <s v="OFENSESS"/>
    <n v="159"/>
    <n v="137"/>
    <n v="0.86163522012578619"/>
    <n v="78"/>
    <n v="207.810218978102"/>
    <n v="150.93430656934299"/>
    <n v="73.269230769230802"/>
    <n v="0.80628598040124089"/>
    <n v="56"/>
    <n v="56"/>
    <n v="1"/>
  </r>
  <r>
    <s v="FEDERACIJA BOSNE I HERCEGOVINE"/>
    <n v="45"/>
    <s v="OPĆINSKI SUD U GORAŽDU"/>
    <n v="2021"/>
    <x v="3"/>
    <s v="PRIVREDNO"/>
    <s v="COMMERCIAL"/>
    <n v="40"/>
    <n v="53"/>
    <n v="1.325"/>
    <n v="22"/>
    <n v="151.50943396226401"/>
    <n v="173.49056603773599"/>
    <n v="403.86363636363598"/>
    <n v="2.0599957851983812"/>
    <n v="30"/>
    <n v="29"/>
    <n v="0.96666666666666667"/>
  </r>
  <r>
    <s v="FEDERACIJA BOSNE I HERCEGOVINE"/>
    <n v="45"/>
    <s v="OPĆINSKI SUD U GORAŽDU"/>
    <n v="2021"/>
    <x v="5"/>
    <s v="VANPARNIČNO"/>
    <s v="NON - LITIGATION"/>
    <n v="594"/>
    <n v="438"/>
    <n v="0.73737373737373735"/>
    <n v="551"/>
    <n v="459.16666666666703"/>
    <n v="249.221461187215"/>
    <n v="324.01814882032699"/>
    <n v="0.42957709092067475"/>
    <n v="27"/>
    <n v="23"/>
    <n v="0.85185185185185186"/>
  </r>
  <r>
    <s v="FEDERACIJA BOSNE I HERCEGOVINE"/>
    <n v="46"/>
    <s v="OPĆINSKI SUD U BUGOJNU"/>
    <n v="2021"/>
    <x v="0"/>
    <s v="IZVRŠENJA"/>
    <s v="ENFORCEMENT"/>
    <n v="2028"/>
    <n v="1747"/>
    <n v="0.86143984220907299"/>
    <n v="1309"/>
    <n v="273.488838008014"/>
    <n v="222.850028620492"/>
    <n v="168.556913674561"/>
    <n v="0.76915895635652221"/>
    <n v="944"/>
    <n v="874"/>
    <n v="0.92584745762711862"/>
  </r>
  <r>
    <s v="FEDERACIJA BOSNE I HERCEGOVINE"/>
    <n v="46"/>
    <s v="OPĆINSKI SUD U BUGOJNU"/>
    <n v="2021"/>
    <x v="1"/>
    <s v="KRIVIČNI"/>
    <s v="CRIMINAL"/>
    <n v="775"/>
    <n v="723"/>
    <n v="0.93290322580645157"/>
    <n v="411"/>
    <n v="207.48962655601699"/>
    <n v="192.89349930843699"/>
    <n v="655.52311435523097"/>
    <n v="1.3221055355270488"/>
    <n v="240"/>
    <n v="212"/>
    <n v="0.8833333333333333"/>
  </r>
  <r>
    <s v="FEDERACIJA BOSNE I HERCEGOVINE"/>
    <n v="46"/>
    <s v="OPĆINSKI SUD U BUGOJNU"/>
    <n v="2021"/>
    <x v="2"/>
    <s v="PARNIČNO"/>
    <s v="CIVIL CASES"/>
    <n v="718"/>
    <n v="716"/>
    <n v="0.99721448467966578"/>
    <n v="435"/>
    <n v="221.75279329608901"/>
    <n v="230.52932960893901"/>
    <n v="150.72643678160901"/>
    <n v="0.29425888284376667"/>
    <n v="429"/>
    <n v="401"/>
    <n v="0.93473193473193472"/>
  </r>
  <r>
    <s v="FEDERACIJA BOSNE I HERCEGOVINE"/>
    <n v="46"/>
    <s v="OPĆINSKI SUD U BUGOJNU"/>
    <n v="2021"/>
    <x v="6"/>
    <s v="PREKRŠAJNO"/>
    <s v="OFENSESS"/>
    <n v="1877"/>
    <n v="2192"/>
    <n v="1.1678209909429942"/>
    <n v="1031"/>
    <n v="171.67655109489101"/>
    <n v="218.35583941605799"/>
    <n v="145.95926285159999"/>
    <n v="1.5294551807322179"/>
    <n v="1342"/>
    <n v="1339"/>
    <n v="0.99776453055141578"/>
  </r>
  <r>
    <s v="FEDERACIJA BOSNE I HERCEGOVINE"/>
    <n v="46"/>
    <s v="OPĆINSKI SUD U BUGOJNU"/>
    <n v="2021"/>
    <x v="5"/>
    <s v="VANPARNIČNO"/>
    <s v="NON - LITIGATION"/>
    <n v="1419"/>
    <n v="1391"/>
    <n v="0.98026779422128263"/>
    <n v="1167"/>
    <n v="306.22214234363798"/>
    <n v="311.576563623293"/>
    <n v="382.86461011139698"/>
    <n v="1.4960053589614604"/>
    <n v="107"/>
    <n v="91"/>
    <n v="0.85046728971962615"/>
  </r>
  <r>
    <s v="FEDERACIJA BOSNE I HERCEGOVINE"/>
    <n v="49"/>
    <s v="OPĆINSKI SUD U KISELJAKU"/>
    <n v="2021"/>
    <x v="0"/>
    <s v="IZVRŠENJA"/>
    <s v="ENFORCEMENT"/>
    <n v="919"/>
    <n v="1134"/>
    <n v="1.2339499455930358"/>
    <n v="670"/>
    <n v="215.652557319224"/>
    <n v="287.35273368606698"/>
    <n v="224.337313432836"/>
    <n v="0.81380351015633889"/>
    <n v="808"/>
    <n v="763"/>
    <n v="0.94430693069306926"/>
  </r>
  <r>
    <s v="FEDERACIJA BOSNE I HERCEGOVINE"/>
    <n v="49"/>
    <s v="OPĆINSKI SUD U KISELJAKU"/>
    <n v="2021"/>
    <x v="1"/>
    <s v="KRIVIČNI"/>
    <s v="CRIMINAL"/>
    <n v="547"/>
    <n v="520"/>
    <n v="0.95063985374771476"/>
    <n v="313"/>
    <n v="219.70192307692301"/>
    <n v="178.992307692308"/>
    <n v="487.60702875399397"/>
    <n v="1.2808958495979184"/>
    <n v="193"/>
    <n v="172"/>
    <n v="0.89119170984455953"/>
  </r>
  <r>
    <s v="FEDERACIJA BOSNE I HERCEGOVINE"/>
    <n v="49"/>
    <s v="OPĆINSKI SUD U KISELJAKU"/>
    <n v="2021"/>
    <x v="2"/>
    <s v="PARNIČNO"/>
    <s v="CIVIL CASES"/>
    <n v="315"/>
    <n v="342"/>
    <n v="1.0857142857142856"/>
    <n v="299"/>
    <n v="319.108187134503"/>
    <n v="347.97076023391799"/>
    <n v="233.41471571906399"/>
    <n v="0.3670831163974313"/>
    <n v="312"/>
    <n v="275"/>
    <n v="0.88141025641025639"/>
  </r>
  <r>
    <s v="FEDERACIJA BOSNE I HERCEGOVINE"/>
    <n v="49"/>
    <s v="OPĆINSKI SUD U KISELJAKU"/>
    <n v="2021"/>
    <x v="6"/>
    <s v="PREKRŠAJNO"/>
    <s v="OFENSESS"/>
    <n v="781"/>
    <n v="764"/>
    <n v="0.9782330345710627"/>
    <n v="668"/>
    <n v="319.13612565444998"/>
    <n v="306.14528795811498"/>
    <n v="192.29491017964099"/>
    <n v="1.4907833002814299"/>
    <n v="647"/>
    <n v="637"/>
    <n v="0.98454404945904173"/>
  </r>
  <r>
    <s v="FEDERACIJA BOSNE I HERCEGOVINE"/>
    <n v="49"/>
    <s v="OPĆINSKI SUD U KISELJAKU"/>
    <n v="2021"/>
    <x v="5"/>
    <s v="VANPARNIČNO"/>
    <s v="NON - LITIGATION"/>
    <n v="690"/>
    <n v="493"/>
    <n v="0.71449275362318843"/>
    <n v="1217"/>
    <n v="901.02434077079101"/>
    <n v="558.578093306288"/>
    <n v="649.93919474116694"/>
    <n v="1.5920613170266207"/>
    <n v="72"/>
    <n v="70"/>
    <n v="0.97222222222222221"/>
  </r>
  <r>
    <s v="FEDERACIJA BOSNE I HERCEGOVINE"/>
    <n v="5"/>
    <s v="KANTONALNI SUD U GORAŽDU"/>
    <n v="2021"/>
    <x v="0"/>
    <s v="IZVRŠENJA"/>
    <s v="ENFORCEMENT"/>
    <n v="15"/>
    <n v="15"/>
    <n v="1"/>
    <n v="0"/>
    <n v="0"/>
    <n v="22.466666666666701"/>
    <m/>
    <n v="0.85943130961464365"/>
    <n v="4"/>
    <n v="4"/>
    <n v="1"/>
  </r>
  <r>
    <s v="FEDERACIJA BOSNE I HERCEGOVINE"/>
    <n v="5"/>
    <s v="KANTONALNI SUD U GORAŽDU"/>
    <n v="2021"/>
    <x v="1"/>
    <s v="KRIVIČNI"/>
    <s v="CRIMINAL"/>
    <n v="14"/>
    <n v="14"/>
    <n v="1"/>
    <n v="1"/>
    <n v="26.071428571428601"/>
    <n v="40.714285714285701"/>
    <n v="1009"/>
    <e v="#DIV/0!"/>
    <n v="2"/>
    <n v="2"/>
    <n v="1"/>
  </r>
  <r>
    <s v="FEDERACIJA BOSNE I HERCEGOVINE"/>
    <n v="5"/>
    <s v="KANTONALNI SUD U GORAŽDU"/>
    <n v="2021"/>
    <x v="2"/>
    <s v="PARNIČNO"/>
    <s v="CIVIL CASES"/>
    <n v="55"/>
    <n v="55"/>
    <n v="1"/>
    <n v="0"/>
    <n v="0"/>
    <n v="32.654545454545499"/>
    <m/>
    <n v="4.0351125584029437E-2"/>
    <n v="14"/>
    <n v="14"/>
    <n v="1"/>
  </r>
  <r>
    <s v="FEDERACIJA BOSNE I HERCEGOVINE"/>
    <n v="5"/>
    <s v="KANTONALNI SUD U GORAŽDU"/>
    <n v="2021"/>
    <x v="6"/>
    <s v="PREKRŠAJNO"/>
    <s v="OFENSESS"/>
    <n v="10"/>
    <n v="10"/>
    <n v="1"/>
    <n v="0"/>
    <n v="0"/>
    <n v="32.799999999999997"/>
    <m/>
    <e v="#DIV/0!"/>
    <n v="1"/>
    <n v="1"/>
    <n v="1"/>
  </r>
  <r>
    <s v="FEDERACIJA BOSNE I HERCEGOVINE"/>
    <n v="5"/>
    <s v="KANTONALNI SUD U GORAŽDU"/>
    <n v="2021"/>
    <x v="3"/>
    <s v="PRIVREDNO"/>
    <s v="COMMERCIAL"/>
    <n v="8"/>
    <n v="8"/>
    <n v="1"/>
    <n v="0"/>
    <n v="0"/>
    <n v="23.5"/>
    <m/>
    <e v="#DIV/0!"/>
    <n v="2"/>
    <n v="2"/>
    <n v="1"/>
  </r>
  <r>
    <s v="FEDERACIJA BOSNE I HERCEGOVINE"/>
    <n v="5"/>
    <s v="KANTONALNI SUD U GORAŽDU"/>
    <n v="2021"/>
    <x v="4"/>
    <s v="UPRAVNO"/>
    <s v="ADMINISTRATIVE"/>
    <n v="186"/>
    <n v="185"/>
    <n v="0.9946236559139785"/>
    <n v="1"/>
    <n v="1.9729729729729699"/>
    <n v="31.270270270270299"/>
    <n v="52"/>
    <e v="#DIV/0!"/>
    <n v="0"/>
    <n v="0"/>
    <e v="#DIV/0!"/>
  </r>
  <r>
    <s v="FEDERACIJA BOSNE I HERCEGOVINE"/>
    <n v="5"/>
    <s v="KANTONALNI SUD U GORAŽDU"/>
    <n v="2021"/>
    <x v="5"/>
    <s v="VANPARNIČNO"/>
    <s v="NON - LITIGATION"/>
    <n v="10"/>
    <n v="10"/>
    <n v="1"/>
    <n v="0"/>
    <n v="0"/>
    <n v="17.2"/>
    <m/>
    <n v="0.60135135135135187"/>
    <n v="1"/>
    <n v="1"/>
    <n v="1"/>
  </r>
  <r>
    <s v="FEDERACIJA BOSNE I HERCEGOVINE"/>
    <n v="5"/>
    <s v="KANTONALNI SUD U GORAŽDU"/>
    <n v="2021"/>
    <x v="7"/>
    <s v="ZEMLJIŠNO-KNJIŽNO"/>
    <s v="LAND REGISTRY"/>
    <n v="4"/>
    <n v="4"/>
    <n v="1"/>
    <n v="0"/>
    <n v="0"/>
    <n v="28"/>
    <m/>
    <e v="#DIV/0!"/>
    <n v="0"/>
    <n v="0"/>
    <e v="#DIV/0!"/>
  </r>
  <r>
    <s v="FEDERACIJA BOSNE I HERCEGOVINE"/>
    <n v="51"/>
    <s v="OPĆINSKI SUD U TRAVNIKU"/>
    <n v="2021"/>
    <x v="0"/>
    <s v="IZVRŠENJA"/>
    <s v="ENFORCEMENT"/>
    <n v="5968"/>
    <n v="6002"/>
    <n v="1.0056970509383378"/>
    <n v="2750"/>
    <n v="167.23592135954701"/>
    <n v="176.575974675108"/>
    <n v="204.850909090909"/>
    <e v="#DIV/0!"/>
    <n v="2665"/>
    <n v="2504"/>
    <n v="0.93958724202626642"/>
  </r>
  <r>
    <s v="FEDERACIJA BOSNE I HERCEGOVINE"/>
    <n v="51"/>
    <s v="OPĆINSKI SUD U TRAVNIKU"/>
    <n v="2021"/>
    <x v="1"/>
    <s v="KRIVIČNI"/>
    <s v="CRIMINAL"/>
    <n v="1572"/>
    <n v="1585"/>
    <n v="1.0082697201017812"/>
    <n v="599"/>
    <n v="137.94006309148301"/>
    <n v="144.60630914826501"/>
    <n v="589.63439065108503"/>
    <n v="0.86197310746005473"/>
    <n v="421"/>
    <n v="337"/>
    <n v="0.8004750593824228"/>
  </r>
  <r>
    <s v="FEDERACIJA BOSNE I HERCEGOVINE"/>
    <n v="51"/>
    <s v="OPĆINSKI SUD U TRAVNIKU"/>
    <n v="2021"/>
    <x v="2"/>
    <s v="PARNIČNO"/>
    <s v="CIVIL CASES"/>
    <n v="1784"/>
    <n v="2337"/>
    <n v="1.3099775784753362"/>
    <n v="1028"/>
    <n v="160.55626872058201"/>
    <n v="254.301240907146"/>
    <n v="197.85116731517499"/>
    <n v="0.24524741338202491"/>
    <n v="1575"/>
    <n v="1465"/>
    <n v="0.93015873015873018"/>
  </r>
  <r>
    <s v="FEDERACIJA BOSNE I HERCEGOVINE"/>
    <n v="51"/>
    <s v="OPĆINSKI SUD U TRAVNIKU"/>
    <n v="2021"/>
    <x v="6"/>
    <s v="PREKRŠAJNO"/>
    <s v="OFENSESS"/>
    <n v="2976"/>
    <n v="2821"/>
    <n v="0.94791666666666663"/>
    <n v="3078"/>
    <n v="398.25239276852199"/>
    <n v="421.87947536334599"/>
    <n v="228.44411955815499"/>
    <n v="1.2853158480588927"/>
    <n v="2925"/>
    <n v="2543"/>
    <n v="0.86940170940170935"/>
  </r>
  <r>
    <s v="FEDERACIJA BOSNE I HERCEGOVINE"/>
    <n v="51"/>
    <s v="OPĆINSKI SUD U TRAVNIKU"/>
    <n v="2021"/>
    <x v="3"/>
    <s v="PRIVREDNO"/>
    <s v="COMMERCIAL"/>
    <n v="596"/>
    <n v="619"/>
    <n v="1.0385906040268456"/>
    <n v="424"/>
    <n v="250.016155088853"/>
    <n v="260.72859450726997"/>
    <n v="242.92452830188699"/>
    <n v="1.8467513025913025"/>
    <n v="391"/>
    <n v="355"/>
    <n v="0.90792838874680304"/>
  </r>
  <r>
    <s v="FEDERACIJA BOSNE I HERCEGOVINE"/>
    <n v="51"/>
    <s v="OPĆINSKI SUD U TRAVNIKU"/>
    <n v="2021"/>
    <x v="5"/>
    <s v="VANPARNIČNO"/>
    <s v="NON - LITIGATION"/>
    <n v="2362"/>
    <n v="2192"/>
    <n v="0.92802709568162578"/>
    <n v="1516"/>
    <n v="252.43613138686101"/>
    <n v="190.81569343065701"/>
    <n v="386.11147757255901"/>
    <n v="1.0732905249619649"/>
    <n v="170"/>
    <n v="150"/>
    <n v="0.88235294117647056"/>
  </r>
  <r>
    <s v="FEDERACIJA BOSNE I HERCEGOVINE"/>
    <n v="53"/>
    <s v="OPĆINSKI SUD U ČAPLJINI"/>
    <n v="2021"/>
    <x v="0"/>
    <s v="IZVRŠENJA"/>
    <s v="ENFORCEMENT"/>
    <n v="288"/>
    <n v="251"/>
    <n v="0.87152777777777779"/>
    <n v="209"/>
    <n v="303.92430278884501"/>
    <n v="255.972111553785"/>
    <n v="449.531100478469"/>
    <n v="0.49419844918958272"/>
    <n v="159"/>
    <n v="99"/>
    <n v="0.62264150943396224"/>
  </r>
  <r>
    <s v="FEDERACIJA BOSNE I HERCEGOVINE"/>
    <n v="53"/>
    <s v="OPĆINSKI SUD U ČAPLJINI"/>
    <n v="2021"/>
    <x v="1"/>
    <s v="KRIVIČNI"/>
    <s v="CRIMINAL"/>
    <n v="505"/>
    <n v="525"/>
    <n v="1.0396039603960396"/>
    <n v="83"/>
    <n v="57.704761904761902"/>
    <n v="77.139047619047602"/>
    <n v="553.04819277108402"/>
    <n v="0.56942024985887529"/>
    <n v="40"/>
    <n v="28"/>
    <n v="0.7"/>
  </r>
  <r>
    <s v="FEDERACIJA BOSNE I HERCEGOVINE"/>
    <n v="53"/>
    <s v="OPĆINSKI SUD U ČAPLJINI"/>
    <n v="2021"/>
    <x v="2"/>
    <s v="PARNIČNO"/>
    <s v="CIVIL CASES"/>
    <n v="394"/>
    <n v="380"/>
    <n v="0.96446700507614214"/>
    <n v="246"/>
    <n v="236.289473684211"/>
    <n v="246.273684210526"/>
    <n v="326.58536585365903"/>
    <n v="0.13947979331156907"/>
    <n v="231"/>
    <n v="162"/>
    <n v="0.70129870129870131"/>
  </r>
  <r>
    <s v="FEDERACIJA BOSNE I HERCEGOVINE"/>
    <n v="53"/>
    <s v="OPĆINSKI SUD U ČAPLJINI"/>
    <n v="2021"/>
    <x v="6"/>
    <s v="PREKRŠAJNO"/>
    <s v="OFENSESS"/>
    <n v="660"/>
    <n v="605"/>
    <n v="0.91666666666666663"/>
    <n v="314"/>
    <n v="189.438016528926"/>
    <n v="196.27438016528899"/>
    <n v="141.993630573248"/>
    <n v="0.75408671042804709"/>
    <n v="259"/>
    <n v="243"/>
    <n v="0.93822393822393824"/>
  </r>
  <r>
    <s v="FEDERACIJA BOSNE I HERCEGOVINE"/>
    <n v="53"/>
    <s v="OPĆINSKI SUD U ČAPLJINI"/>
    <n v="2021"/>
    <x v="5"/>
    <s v="VANPARNIČNO"/>
    <s v="NON - LITIGATION"/>
    <n v="1067"/>
    <n v="689"/>
    <n v="0.64573570759137766"/>
    <n v="821"/>
    <n v="434.927431059507"/>
    <n v="142.673439767779"/>
    <n v="381.58465286236299"/>
    <n v="1.3822759469766501"/>
    <n v="34"/>
    <n v="16"/>
    <n v="0.47058823529411764"/>
  </r>
  <r>
    <s v="FEDERACIJA BOSNE I HERCEGOVINE"/>
    <n v="55"/>
    <s v="OPĆINSKI SUD U ČITLUKU"/>
    <n v="2021"/>
    <x v="0"/>
    <s v="IZVRŠENJA"/>
    <s v="ENFORCEMENT"/>
    <n v="324"/>
    <n v="396"/>
    <n v="1.2222222222222223"/>
    <n v="253"/>
    <n v="233.194444444444"/>
    <n v="407.51262626262599"/>
    <n v="339.97628458498002"/>
    <n v="0.37389721703309986"/>
    <n v="310"/>
    <n v="243"/>
    <n v="0.78387096774193543"/>
  </r>
  <r>
    <s v="FEDERACIJA BOSNE I HERCEGOVINE"/>
    <n v="55"/>
    <s v="OPĆINSKI SUD U ČITLUKU"/>
    <n v="2021"/>
    <x v="1"/>
    <s v="KRIVIČNI"/>
    <s v="CRIMINAL"/>
    <n v="62"/>
    <n v="64"/>
    <n v="1.032258064516129"/>
    <n v="18"/>
    <n v="102.65625"/>
    <n v="73.359375"/>
    <n v="224.444444444444"/>
    <n v="1.1986501551427029"/>
    <n v="12"/>
    <n v="12"/>
    <n v="1"/>
  </r>
  <r>
    <s v="FEDERACIJA BOSNE I HERCEGOVINE"/>
    <n v="55"/>
    <s v="OPĆINSKI SUD U ČITLUKU"/>
    <n v="2021"/>
    <x v="2"/>
    <s v="PARNIČNO"/>
    <s v="CIVIL CASES"/>
    <n v="278"/>
    <n v="380"/>
    <n v="1.3669064748201438"/>
    <n v="188"/>
    <n v="180.57894736842101"/>
    <n v="389.24736842105301"/>
    <n v="336.30319148936201"/>
    <n v="0.32684870049505016"/>
    <n v="287"/>
    <n v="237"/>
    <n v="0.82578397212543553"/>
  </r>
  <r>
    <s v="FEDERACIJA BOSNE I HERCEGOVINE"/>
    <n v="55"/>
    <s v="OPĆINSKI SUD U ČITLUKU"/>
    <n v="2021"/>
    <x v="6"/>
    <s v="PREKRŠAJNO"/>
    <s v="OFENSESS"/>
    <n v="38"/>
    <n v="63"/>
    <n v="1.6578947368421053"/>
    <n v="21"/>
    <n v="121.666666666667"/>
    <n v="233.39682539682499"/>
    <n v="100.904761904762"/>
    <n v="1.1574298974006785"/>
    <n v="46"/>
    <n v="46"/>
    <n v="1"/>
  </r>
  <r>
    <s v="FEDERACIJA BOSNE I HERCEGOVINE"/>
    <n v="55"/>
    <s v="OPĆINSKI SUD U ČITLUKU"/>
    <n v="2021"/>
    <x v="5"/>
    <s v="VANPARNIČNO"/>
    <s v="NON - LITIGATION"/>
    <n v="355"/>
    <n v="173"/>
    <n v="0.48732394366197185"/>
    <n v="913"/>
    <n v="1926.2716763005801"/>
    <n v="348.01156069364202"/>
    <n v="719.55421686747002"/>
    <n v="2.3130407424885893"/>
    <n v="40"/>
    <n v="26"/>
    <n v="0.65"/>
  </r>
  <r>
    <s v="FEDERACIJA BOSNE I HERCEGOVINE"/>
    <n v="56"/>
    <s v="OPĆINSKI SUD U KONJICU"/>
    <n v="2021"/>
    <x v="0"/>
    <s v="IZVRŠENJA"/>
    <s v="ENFORCEMENT"/>
    <n v="633"/>
    <n v="654"/>
    <n v="1.033175355450237"/>
    <n v="447"/>
    <n v="249.47247706421999"/>
    <n v="308.18501529052003"/>
    <n v="163.34228187919501"/>
    <n v="0.48364883776053252"/>
    <n v="411"/>
    <n v="386"/>
    <n v="0.93917274939172746"/>
  </r>
  <r>
    <s v="FEDERACIJA BOSNE I HERCEGOVINE"/>
    <n v="56"/>
    <s v="OPĆINSKI SUD U KONJICU"/>
    <n v="2021"/>
    <x v="1"/>
    <s v="KRIVIČNI"/>
    <s v="CRIMINAL"/>
    <n v="627"/>
    <n v="642"/>
    <n v="1.0239234449760766"/>
    <n v="121"/>
    <n v="68.792834890965693"/>
    <n v="76.718068535825495"/>
    <n v="542.462809917355"/>
    <n v="1.8867436633366494"/>
    <n v="80"/>
    <n v="65"/>
    <n v="0.8125"/>
  </r>
  <r>
    <s v="FEDERACIJA BOSNE I HERCEGOVINE"/>
    <n v="56"/>
    <s v="OPĆINSKI SUD U KONJICU"/>
    <n v="2021"/>
    <x v="2"/>
    <s v="PARNIČNO"/>
    <s v="CIVIL CASES"/>
    <n v="319"/>
    <n v="361"/>
    <n v="1.1316614420062696"/>
    <n v="207"/>
    <n v="209.29362880886401"/>
    <n v="268.65373961218802"/>
    <n v="206.584541062802"/>
    <n v="0.14142548969857233"/>
    <n v="245"/>
    <n v="215"/>
    <n v="0.87755102040816324"/>
  </r>
  <r>
    <s v="FEDERACIJA BOSNE I HERCEGOVINE"/>
    <n v="56"/>
    <s v="OPĆINSKI SUD U KONJICU"/>
    <n v="2021"/>
    <x v="6"/>
    <s v="PREKRŠAJNO"/>
    <s v="OFENSESS"/>
    <n v="371"/>
    <n v="158"/>
    <n v="0.42587601078167114"/>
    <n v="380"/>
    <n v="877.84810126582295"/>
    <n v="153.15822784810101"/>
    <n v="263.05526315789501"/>
    <n v="1.3004542267783574"/>
    <n v="167"/>
    <n v="45"/>
    <n v="0.26946107784431139"/>
  </r>
  <r>
    <s v="FEDERACIJA BOSNE I HERCEGOVINE"/>
    <n v="56"/>
    <s v="OPĆINSKI SUD U KONJICU"/>
    <n v="2021"/>
    <x v="5"/>
    <s v="VANPARNIČNO"/>
    <s v="NON - LITIGATION"/>
    <n v="1133"/>
    <n v="913"/>
    <n v="0.80582524271844658"/>
    <n v="841"/>
    <n v="336.215772179628"/>
    <n v="201.48302300109501"/>
    <n v="373.02972651605199"/>
    <n v="0.58222833487338388"/>
    <n v="82"/>
    <n v="76"/>
    <n v="0.92682926829268297"/>
  </r>
  <r>
    <s v="FEDERACIJA BOSNE I HERCEGOVINE"/>
    <n v="58"/>
    <s v="OPĆINSKI SUD U MOSTARU"/>
    <n v="2021"/>
    <x v="0"/>
    <s v="IZVRŠENJA"/>
    <s v="ENFORCEMENT"/>
    <n v="2489"/>
    <n v="3181"/>
    <n v="1.2780233025311369"/>
    <n v="2575"/>
    <n v="295.46526249607001"/>
    <n v="712.75950958817998"/>
    <n v="549.79184466019399"/>
    <n v="0.5401259167275102"/>
    <n v="3100"/>
    <n v="2430"/>
    <n v="0.78387096774193543"/>
  </r>
  <r>
    <s v="FEDERACIJA BOSNE I HERCEGOVINE"/>
    <n v="58"/>
    <s v="OPĆINSKI SUD U MOSTARU"/>
    <n v="2021"/>
    <x v="1"/>
    <s v="KRIVIČNI"/>
    <s v="CRIMINAL"/>
    <n v="942"/>
    <n v="987"/>
    <n v="1.0477707006369428"/>
    <n v="285"/>
    <n v="105.395136778116"/>
    <n v="107.038500506586"/>
    <n v="1111.2385964912301"/>
    <n v="1.2964170285732599"/>
    <n v="130"/>
    <n v="77"/>
    <n v="0.59230769230769231"/>
  </r>
  <r>
    <s v="FEDERACIJA BOSNE I HERCEGOVINE"/>
    <n v="58"/>
    <s v="OPĆINSKI SUD U MOSTARU"/>
    <n v="2021"/>
    <x v="2"/>
    <s v="PARNIČNO"/>
    <s v="CIVIL CASES"/>
    <n v="2464"/>
    <n v="3299"/>
    <n v="1.3388798701298701"/>
    <n v="2067"/>
    <n v="228.69202788723899"/>
    <n v="463.46620187935702"/>
    <n v="290.82002902757603"/>
    <n v="9.6323598590404749E-2"/>
    <n v="2565"/>
    <n v="2194"/>
    <n v="0.85536062378167643"/>
  </r>
  <r>
    <s v="FEDERACIJA BOSNE I HERCEGOVINE"/>
    <n v="58"/>
    <s v="OPĆINSKI SUD U MOSTARU"/>
    <n v="2021"/>
    <x v="6"/>
    <s v="PREKRŠAJNO"/>
    <s v="OFENSESS"/>
    <n v="2156"/>
    <n v="1543"/>
    <n v="0.71567717996289426"/>
    <n v="2081"/>
    <n v="492.26506804925498"/>
    <n v="362.53402462734903"/>
    <n v="221.24171071600199"/>
    <n v="1.5936529661628305"/>
    <n v="1242"/>
    <n v="1072"/>
    <n v="0.86312399355877611"/>
  </r>
  <r>
    <s v="FEDERACIJA BOSNE I HERCEGOVINE"/>
    <n v="58"/>
    <s v="OPĆINSKI SUD U MOSTARU"/>
    <n v="2021"/>
    <x v="3"/>
    <s v="PRIVREDNO"/>
    <s v="COMMERCIAL"/>
    <n v="669"/>
    <n v="948"/>
    <n v="1.4170403587443947"/>
    <n v="642"/>
    <n v="247.18354430379699"/>
    <n v="447.48734177215198"/>
    <n v="412.10280373831802"/>
    <n v="1.6386332552486795"/>
    <n v="662"/>
    <n v="595"/>
    <n v="0.8987915407854985"/>
  </r>
  <r>
    <s v="FEDERACIJA BOSNE I HERCEGOVINE"/>
    <n v="58"/>
    <s v="OPĆINSKI SUD U MOSTARU"/>
    <n v="2021"/>
    <x v="5"/>
    <s v="VANPARNIČNO"/>
    <s v="NON - LITIGATION"/>
    <n v="2489"/>
    <n v="2046"/>
    <n v="0.82201687424668546"/>
    <n v="4971"/>
    <n v="886.81085043988298"/>
    <n v="657.76392961876797"/>
    <n v="975.11245222289301"/>
    <n v="1.0858633761111289"/>
    <n v="177"/>
    <n v="136"/>
    <n v="0.76836158192090398"/>
  </r>
  <r>
    <s v="FEDERACIJA BOSNE I HERCEGOVINE"/>
    <n v="6"/>
    <s v="KANTONALNI SUD U NOVOM TRAVNIKU"/>
    <n v="2021"/>
    <x v="0"/>
    <s v="IZVRŠENJA"/>
    <s v="ENFORCEMENT"/>
    <n v="325"/>
    <n v="296"/>
    <n v="0.91076923076923078"/>
    <n v="100"/>
    <n v="123.31081081081101"/>
    <n v="83.006756756756801"/>
    <n v="65.12"/>
    <n v="0.67455187155010821"/>
    <n v="228"/>
    <n v="228"/>
    <n v="1"/>
  </r>
  <r>
    <s v="FEDERACIJA BOSNE I HERCEGOVINE"/>
    <n v="6"/>
    <s v="KANTONALNI SUD U NOVOM TRAVNIKU"/>
    <n v="2021"/>
    <x v="1"/>
    <s v="KRIVIČNI"/>
    <s v="CRIMINAL"/>
    <n v="657"/>
    <n v="615"/>
    <n v="0.9360730593607306"/>
    <n v="85"/>
    <n v="50.4471544715447"/>
    <n v="36.821138211382099"/>
    <n v="380.988235294118"/>
    <n v="1.2746737831197297"/>
    <n v="149"/>
    <n v="147"/>
    <n v="0.98657718120805371"/>
  </r>
  <r>
    <s v="FEDERACIJA BOSNE I HERCEGOVINE"/>
    <n v="6"/>
    <s v="KANTONALNI SUD U NOVOM TRAVNIKU"/>
    <n v="2021"/>
    <x v="2"/>
    <s v="PARNIČNO"/>
    <s v="CIVIL CASES"/>
    <n v="610"/>
    <n v="554"/>
    <n v="0.90819672131147544"/>
    <n v="194"/>
    <n v="127.81588447653399"/>
    <n v="110.90613718411601"/>
    <n v="78.257731958762903"/>
    <n v="9.6646391673896853E-2"/>
    <n v="452"/>
    <n v="447"/>
    <n v="0.98893805309734517"/>
  </r>
  <r>
    <s v="FEDERACIJA BOSNE I HERCEGOVINE"/>
    <n v="6"/>
    <s v="KANTONALNI SUD U NOVOM TRAVNIKU"/>
    <n v="2021"/>
    <x v="6"/>
    <s v="PREKRŠAJNO"/>
    <s v="OFENSESS"/>
    <n v="184"/>
    <n v="188"/>
    <n v="1.0217391304347827"/>
    <n v="13"/>
    <n v="25.239361702127699"/>
    <n v="28.585106382978701"/>
    <n v="54.923076923076898"/>
    <n v="1.4171907926306482"/>
    <n v="42"/>
    <n v="42"/>
    <n v="1"/>
  </r>
  <r>
    <s v="FEDERACIJA BOSNE I HERCEGOVINE"/>
    <n v="6"/>
    <s v="KANTONALNI SUD U NOVOM TRAVNIKU"/>
    <n v="2021"/>
    <x v="3"/>
    <s v="PRIVREDNO"/>
    <s v="COMMERCIAL"/>
    <n v="99"/>
    <n v="77"/>
    <n v="0.77777777777777779"/>
    <n v="35"/>
    <n v="165.90909090909099"/>
    <n v="102.71428571428601"/>
    <n v="71.857142857142904"/>
    <n v="0.52045711901781977"/>
    <n v="37"/>
    <n v="37"/>
    <n v="1"/>
  </r>
  <r>
    <s v="FEDERACIJA BOSNE I HERCEGOVINE"/>
    <n v="6"/>
    <s v="KANTONALNI SUD U NOVOM TRAVNIKU"/>
    <n v="2021"/>
    <x v="4"/>
    <s v="UPRAVNO"/>
    <s v="ADMINISTRATIVE"/>
    <n v="201"/>
    <n v="208"/>
    <n v="1.0348258706467661"/>
    <n v="45"/>
    <n v="78.966346153846203"/>
    <n v="108.68269230769199"/>
    <n v="57"/>
    <n v="1.4294234592445358"/>
    <n v="51"/>
    <n v="51"/>
    <n v="1"/>
  </r>
  <r>
    <s v="FEDERACIJA BOSNE I HERCEGOVINE"/>
    <n v="6"/>
    <s v="KANTONALNI SUD U NOVOM TRAVNIKU"/>
    <n v="2021"/>
    <x v="5"/>
    <s v="VANPARNIČNO"/>
    <s v="NON - LITIGATION"/>
    <n v="160"/>
    <n v="167"/>
    <n v="1.04375"/>
    <n v="18"/>
    <n v="39.341317365269497"/>
    <n v="51.479041916167702"/>
    <n v="33.1666666666667"/>
    <n v="1.9067139001349473"/>
    <n v="44"/>
    <n v="44"/>
    <n v="1"/>
  </r>
  <r>
    <s v="FEDERACIJA BOSNE I HERCEGOVINE"/>
    <n v="6"/>
    <s v="KANTONALNI SUD U NOVOM TRAVNIKU"/>
    <n v="2021"/>
    <x v="7"/>
    <s v="ZEMLJIŠNO-KNJIŽNO"/>
    <s v="LAND REGISTRY"/>
    <n v="98"/>
    <n v="68"/>
    <n v="0.69387755102040816"/>
    <n v="55"/>
    <n v="295.22058823529397"/>
    <n v="133.279411764706"/>
    <n v="82.727272727272705"/>
    <n v="1.5521319170703813"/>
    <n v="10"/>
    <n v="10"/>
    <n v="1"/>
  </r>
  <r>
    <s v="FEDERACIJA BOSNE I HERCEGOVINE"/>
    <n v="63"/>
    <s v="OPĆINSKI SUD U LJUBUŠKOM"/>
    <n v="2021"/>
    <x v="0"/>
    <s v="IZVRŠENJA"/>
    <s v="ENFORCEMENT"/>
    <n v="931"/>
    <n v="803"/>
    <n v="0.86251342642320084"/>
    <n v="521"/>
    <n v="236.81818181818201"/>
    <n v="211.29389788293901"/>
    <n v="245.44529750479799"/>
    <n v="1.6110698125404026"/>
    <n v="393"/>
    <n v="303"/>
    <n v="0.77099236641221369"/>
  </r>
  <r>
    <s v="FEDERACIJA BOSNE I HERCEGOVINE"/>
    <n v="63"/>
    <s v="OPĆINSKI SUD U LJUBUŠKOM"/>
    <n v="2021"/>
    <x v="1"/>
    <s v="KRIVIČNI"/>
    <s v="CRIMINAL"/>
    <n v="333"/>
    <n v="371"/>
    <n v="1.1141141141141142"/>
    <n v="145"/>
    <n v="142.654986522911"/>
    <n v="161.13207547169799"/>
    <n v="766.66896551724096"/>
    <n v="0.86085942583116148"/>
    <n v="127"/>
    <n v="86"/>
    <n v="0.67716535433070868"/>
  </r>
  <r>
    <s v="FEDERACIJA BOSNE I HERCEGOVINE"/>
    <n v="63"/>
    <s v="OPĆINSKI SUD U LJUBUŠKOM"/>
    <n v="2021"/>
    <x v="2"/>
    <s v="PARNIČNO"/>
    <s v="CIVIL CASES"/>
    <n v="443"/>
    <n v="455"/>
    <n v="1.0270880361173815"/>
    <n v="415"/>
    <n v="332.912087912088"/>
    <n v="324.83296703296702"/>
    <n v="279.17108433734899"/>
    <n v="0.21017164215456224"/>
    <n v="370"/>
    <n v="303"/>
    <n v="0.81891891891891888"/>
  </r>
  <r>
    <s v="FEDERACIJA BOSNE I HERCEGOVINE"/>
    <n v="63"/>
    <s v="OPĆINSKI SUD U LJUBUŠKOM"/>
    <n v="2021"/>
    <x v="6"/>
    <s v="PREKRŠAJNO"/>
    <s v="OFENSESS"/>
    <n v="184"/>
    <n v="253"/>
    <n v="1.375"/>
    <n v="193"/>
    <n v="278.43873517786602"/>
    <n v="501.28063241106702"/>
    <n v="328.58549222797899"/>
    <n v="1.163562364648197"/>
    <n v="243"/>
    <n v="210"/>
    <n v="0.86419753086419748"/>
  </r>
  <r>
    <s v="FEDERACIJA BOSNE I HERCEGOVINE"/>
    <n v="63"/>
    <s v="OPĆINSKI SUD U LJUBUŠKOM"/>
    <n v="2021"/>
    <x v="5"/>
    <s v="VANPARNIČNO"/>
    <s v="NON - LITIGATION"/>
    <n v="1012"/>
    <n v="795"/>
    <n v="0.78557312252964429"/>
    <n v="1186"/>
    <n v="544.51572327044005"/>
    <n v="308.81257861635203"/>
    <n v="694.712478920742"/>
    <n v="1.5255714091700336"/>
    <n v="68"/>
    <n v="44"/>
    <n v="0.6470588235294118"/>
  </r>
  <r>
    <s v="FEDERACIJA BOSNE I HERCEGOVINE"/>
    <n v="64"/>
    <s v="OPĆINSKI SUD U ŠIROKOM BRIJEGU"/>
    <n v="2021"/>
    <x v="0"/>
    <s v="IZVRŠENJA"/>
    <s v="ENFORCEMENT"/>
    <n v="842"/>
    <n v="927"/>
    <n v="1.1009501187648456"/>
    <n v="728"/>
    <n v="286.64509169363498"/>
    <n v="409.86084142394799"/>
    <n v="201.980769230769"/>
    <n v="0.44451854254309958"/>
    <n v="794"/>
    <n v="726"/>
    <n v="0.91435768261964734"/>
  </r>
  <r>
    <s v="FEDERACIJA BOSNE I HERCEGOVINE"/>
    <n v="64"/>
    <s v="OPĆINSKI SUD U ŠIROKOM BRIJEGU"/>
    <n v="2021"/>
    <x v="1"/>
    <s v="KRIVIČNI"/>
    <s v="CRIMINAL"/>
    <n v="387"/>
    <n v="398"/>
    <n v="1.0284237726098191"/>
    <n v="101"/>
    <n v="92.625628140703498"/>
    <n v="136.123115577889"/>
    <n v="604.90099009900996"/>
    <n v="2.029207250694594"/>
    <n v="81"/>
    <n v="70"/>
    <n v="0.86419753086419748"/>
  </r>
  <r>
    <s v="FEDERACIJA BOSNE I HERCEGOVINE"/>
    <n v="64"/>
    <s v="OPĆINSKI SUD U ŠIROKOM BRIJEGU"/>
    <n v="2021"/>
    <x v="2"/>
    <s v="PARNIČNO"/>
    <s v="CIVIL CASES"/>
    <n v="386"/>
    <n v="418"/>
    <n v="1.0829015544041452"/>
    <n v="190"/>
    <n v="165.90909090909099"/>
    <n v="213.23205741626799"/>
    <n v="167.778947368421"/>
    <n v="0.22503371263387817"/>
    <n v="220"/>
    <n v="201"/>
    <n v="0.91363636363636369"/>
  </r>
  <r>
    <s v="FEDERACIJA BOSNE I HERCEGOVINE"/>
    <n v="64"/>
    <s v="OPĆINSKI SUD U ŠIROKOM BRIJEGU"/>
    <n v="2021"/>
    <x v="6"/>
    <s v="PREKRŠAJNO"/>
    <s v="OFENSESS"/>
    <n v="631"/>
    <n v="1335"/>
    <n v="2.1156893819334388"/>
    <n v="402"/>
    <n v="109.91011235955099"/>
    <n v="427.32509363295901"/>
    <n v="185.383084577114"/>
    <n v="1.270910687906736"/>
    <n v="1102"/>
    <n v="1089"/>
    <n v="0.9882032667876588"/>
  </r>
  <r>
    <s v="FEDERACIJA BOSNE I HERCEGOVINE"/>
    <n v="64"/>
    <s v="OPĆINSKI SUD U ŠIROKOM BRIJEGU"/>
    <n v="2021"/>
    <x v="3"/>
    <s v="PRIVREDNO"/>
    <s v="COMMERCIAL"/>
    <n v="274"/>
    <n v="255"/>
    <n v="0.93065693430656937"/>
    <n v="189"/>
    <n v="270.52941176470603"/>
    <n v="260.356862745098"/>
    <n v="219.555555555556"/>
    <n v="2.3050921534062843"/>
    <n v="161"/>
    <n v="146"/>
    <n v="0.90683229813664601"/>
  </r>
  <r>
    <s v="FEDERACIJA BOSNE I HERCEGOVINE"/>
    <n v="64"/>
    <s v="OPĆINSKI SUD U ŠIROKOM BRIJEGU"/>
    <n v="2021"/>
    <x v="5"/>
    <s v="VANPARNIČNO"/>
    <s v="NON - LITIGATION"/>
    <n v="957"/>
    <n v="593"/>
    <n v="0.61964472309299901"/>
    <n v="1147"/>
    <n v="705.99494097807803"/>
    <n v="336.814502529511"/>
    <n v="509.10374891020098"/>
    <n v="1.185835913312691"/>
    <n v="40"/>
    <n v="34"/>
    <n v="0.85"/>
  </r>
  <r>
    <s v="FEDERACIJA BOSNE I HERCEGOVINE"/>
    <n v="65"/>
    <s v="OPĆINSKI SUD U SARAJEVU"/>
    <n v="2021"/>
    <x v="0"/>
    <s v="IZVRŠENJA"/>
    <s v="ENFORCEMENT"/>
    <n v="12956"/>
    <n v="13262"/>
    <n v="1.0236184007409694"/>
    <n v="11806"/>
    <n v="324.92761272809503"/>
    <n v="363.977303574122"/>
    <n v="364.36803320345598"/>
    <n v="0.66158322984362961"/>
    <n v="10501"/>
    <n v="7471"/>
    <n v="0.71145605180459004"/>
  </r>
  <r>
    <s v="FEDERACIJA BOSNE I HERCEGOVINE"/>
    <n v="65"/>
    <s v="OPĆINSKI SUD U SARAJEVU"/>
    <n v="2021"/>
    <x v="1"/>
    <s v="KRIVIČNI"/>
    <s v="CRIMINAL"/>
    <n v="8391"/>
    <n v="8143"/>
    <n v="0.97044452389464908"/>
    <n v="1408"/>
    <n v="63.111875230259102"/>
    <n v="65.668918089156307"/>
    <n v="454.27911931818198"/>
    <n v="0.99892765118306692"/>
    <n v="715"/>
    <n v="693"/>
    <n v="0.96923076923076923"/>
  </r>
  <r>
    <s v="FEDERACIJA BOSNE I HERCEGOVINE"/>
    <n v="65"/>
    <s v="OPĆINSKI SUD U SARAJEVU"/>
    <n v="2021"/>
    <x v="2"/>
    <s v="PARNIČNO"/>
    <s v="CIVIL CASES"/>
    <n v="10794"/>
    <n v="11001"/>
    <n v="1.0191773207337409"/>
    <n v="17607"/>
    <n v="584.17916553040595"/>
    <n v="674.26824834106003"/>
    <n v="447.87039245754499"/>
    <n v="0.14455632076534228"/>
    <n v="7774"/>
    <n v="6637"/>
    <n v="0.85374324671983537"/>
  </r>
  <r>
    <s v="FEDERACIJA BOSNE I HERCEGOVINE"/>
    <n v="65"/>
    <s v="OPĆINSKI SUD U SARAJEVU"/>
    <n v="2021"/>
    <x v="6"/>
    <s v="PREKRŠAJNO"/>
    <s v="OFENSESS"/>
    <n v="10322"/>
    <n v="9262"/>
    <n v="0.89730672350319707"/>
    <n v="11173"/>
    <n v="440.30932843878202"/>
    <n v="349.01576333405302"/>
    <n v="249.16423520988101"/>
    <n v="1.5054985989165961"/>
    <n v="5657"/>
    <n v="5388"/>
    <n v="0.95244829414884213"/>
  </r>
  <r>
    <s v="FEDERACIJA BOSNE I HERCEGOVINE"/>
    <n v="65"/>
    <s v="OPĆINSKI SUD U SARAJEVU"/>
    <n v="2021"/>
    <x v="3"/>
    <s v="PRIVREDNO"/>
    <s v="COMMERCIAL"/>
    <n v="3127"/>
    <n v="3596"/>
    <n v="1.1499840102334506"/>
    <n v="5475"/>
    <n v="555.721635150167"/>
    <n v="753.02753058954397"/>
    <n v="487.78502283105001"/>
    <n v="1.4007458295130641"/>
    <n v="2800"/>
    <n v="2405"/>
    <n v="0.85892857142857137"/>
  </r>
  <r>
    <s v="FEDERACIJA BOSNE I HERCEGOVINE"/>
    <n v="65"/>
    <s v="OPĆINSKI SUD U SARAJEVU"/>
    <n v="2021"/>
    <x v="5"/>
    <s v="VANPARNIČNO"/>
    <s v="NON - LITIGATION"/>
    <n v="10092"/>
    <n v="8235"/>
    <n v="0.81599286563614748"/>
    <n v="10414"/>
    <n v="461.57984213721898"/>
    <n v="323.255251973285"/>
    <n v="408.88534664874197"/>
    <n v="1.543769274052442"/>
    <n v="1394"/>
    <n v="1109"/>
    <n v="0.79555236728837875"/>
  </r>
  <r>
    <s v="FEDERACIJA BOSNE I HERCEGOVINE"/>
    <n v="68"/>
    <s v="OPĆINSKI SUD U LIVNU"/>
    <n v="2021"/>
    <x v="0"/>
    <s v="IZVRŠENJA"/>
    <s v="ENFORCEMENT"/>
    <n v="569"/>
    <n v="578"/>
    <n v="1.015817223198594"/>
    <n v="309"/>
    <n v="195.12975778546701"/>
    <n v="192.93944636678199"/>
    <n v="169.46278317152101"/>
    <n v="0.79057675855276233"/>
    <n v="305"/>
    <n v="292"/>
    <n v="0.95737704918032784"/>
  </r>
  <r>
    <s v="FEDERACIJA BOSNE I HERCEGOVINE"/>
    <n v="68"/>
    <s v="OPĆINSKI SUD U LIVNU"/>
    <n v="2021"/>
    <x v="1"/>
    <s v="KRIVIČNI"/>
    <s v="CRIMINAL"/>
    <n v="790"/>
    <n v="748"/>
    <n v="0.94683544303797473"/>
    <n v="171"/>
    <n v="83.442513368983995"/>
    <n v="62.918449197861001"/>
    <n v="701.25146198830396"/>
    <n v="1.138535805655329"/>
    <n v="59"/>
    <n v="58"/>
    <n v="0.98305084745762716"/>
  </r>
  <r>
    <s v="FEDERACIJA BOSNE I HERCEGOVINE"/>
    <n v="68"/>
    <s v="OPĆINSKI SUD U LIVNU"/>
    <n v="2021"/>
    <x v="2"/>
    <s v="PARNIČNO"/>
    <s v="CIVIL CASES"/>
    <n v="516"/>
    <n v="553"/>
    <n v="1.0717054263565891"/>
    <n v="280"/>
    <n v="184.810126582278"/>
    <n v="223.925858951175"/>
    <n v="148.32499999999999"/>
    <n v="8.9723091655972059E-2"/>
    <n v="307"/>
    <n v="294"/>
    <n v="0.95765472312703581"/>
  </r>
  <r>
    <s v="FEDERACIJA BOSNE I HERCEGOVINE"/>
    <n v="68"/>
    <s v="OPĆINSKI SUD U LIVNU"/>
    <n v="2021"/>
    <x v="6"/>
    <s v="PREKRŠAJNO"/>
    <s v="OFENSESS"/>
    <n v="808"/>
    <n v="918"/>
    <n v="1.136138613861386"/>
    <n v="283"/>
    <n v="112.521786492375"/>
    <n v="143.96623093681899"/>
    <n v="92.201413427561803"/>
    <n v="1.509697346712793"/>
    <n v="393"/>
    <n v="393"/>
    <n v="1"/>
  </r>
  <r>
    <s v="FEDERACIJA BOSNE I HERCEGOVINE"/>
    <n v="68"/>
    <s v="OPĆINSKI SUD U LIVNU"/>
    <n v="2021"/>
    <x v="3"/>
    <s v="PRIVREDNO"/>
    <s v="COMMERCIAL"/>
    <n v="114"/>
    <n v="93"/>
    <n v="0.81578947368421051"/>
    <n v="67"/>
    <n v="262.95698924731198"/>
    <n v="188.29032258064501"/>
    <n v="213.25373134328399"/>
    <n v="1.5614319302157587"/>
    <n v="37"/>
    <n v="36"/>
    <n v="0.97297297297297303"/>
  </r>
  <r>
    <s v="FEDERACIJA BOSNE I HERCEGOVINE"/>
    <n v="68"/>
    <s v="OPĆINSKI SUD U LIVNU"/>
    <n v="2021"/>
    <x v="5"/>
    <s v="VANPARNIČNO"/>
    <s v="NON - LITIGATION"/>
    <n v="2065"/>
    <n v="1629"/>
    <n v="0.78886198547215491"/>
    <n v="1702"/>
    <n v="381.35666052793101"/>
    <n v="276.271332105586"/>
    <n v="363.09165687426599"/>
    <n v="0.88294034244843167"/>
    <n v="54"/>
    <n v="49"/>
    <n v="0.90740740740740744"/>
  </r>
  <r>
    <s v="FEDERACIJA BOSNE I HERCEGOVINE"/>
    <n v="7"/>
    <s v="KANTONALNI SUD U MOSTARU"/>
    <n v="2021"/>
    <x v="0"/>
    <s v="IZVRŠENJA"/>
    <s v="ENFORCEMENT"/>
    <n v="486"/>
    <n v="552"/>
    <n v="1.1358024691358024"/>
    <n v="659"/>
    <n v="435.75181159420299"/>
    <n v="648.05615942028999"/>
    <n v="486.42336874051603"/>
    <n v="0.76088592749255934"/>
    <n v="469"/>
    <n v="469"/>
    <n v="1"/>
  </r>
  <r>
    <s v="FEDERACIJA BOSNE I HERCEGOVINE"/>
    <n v="7"/>
    <s v="KANTONALNI SUD U MOSTARU"/>
    <n v="2021"/>
    <x v="1"/>
    <s v="KRIVIČNI"/>
    <s v="CRIMINAL"/>
    <n v="348"/>
    <n v="350"/>
    <n v="1.0057471264367817"/>
    <n v="67"/>
    <n v="69.871428571428595"/>
    <n v="121.38"/>
    <n v="1078.7014925373101"/>
    <n v="1.3322882926005093"/>
    <n v="32"/>
    <n v="25"/>
    <n v="0.78125"/>
  </r>
  <r>
    <s v="FEDERACIJA BOSNE I HERCEGOVINE"/>
    <n v="7"/>
    <s v="KANTONALNI SUD U MOSTARU"/>
    <n v="2021"/>
    <x v="2"/>
    <s v="PARNIČNO"/>
    <s v="CIVIL CASES"/>
    <n v="925"/>
    <n v="1905"/>
    <n v="2.0594594594594593"/>
    <n v="2568"/>
    <n v="492.03149606299201"/>
    <n v="1170.2388451443601"/>
    <n v="783.48870716510896"/>
    <n v="0.11252417915404128"/>
    <n v="1495"/>
    <n v="1495"/>
    <n v="1"/>
  </r>
  <r>
    <s v="FEDERACIJA BOSNE I HERCEGOVINE"/>
    <n v="7"/>
    <s v="KANTONALNI SUD U MOSTARU"/>
    <n v="2021"/>
    <x v="6"/>
    <s v="PREKRŠAJNO"/>
    <s v="OFENSESS"/>
    <n v="56"/>
    <n v="51"/>
    <n v="0.9107142857142857"/>
    <n v="6"/>
    <n v="42.941176470588204"/>
    <n v="17.7843137254902"/>
    <n v="20.6666666666667"/>
    <n v="1.4936256699584427"/>
    <n v="7"/>
    <n v="7"/>
    <n v="1"/>
  </r>
  <r>
    <s v="FEDERACIJA BOSNE I HERCEGOVINE"/>
    <n v="7"/>
    <s v="KANTONALNI SUD U MOSTARU"/>
    <n v="2021"/>
    <x v="3"/>
    <s v="PRIVREDNO"/>
    <s v="COMMERCIAL"/>
    <n v="126"/>
    <n v="120"/>
    <n v="0.95238095238095233"/>
    <n v="119"/>
    <n v="361.95833333333297"/>
    <n v="384.59166666666698"/>
    <n v="254.504201680672"/>
    <n v="0.86053130929791155"/>
    <n v="96"/>
    <n v="96"/>
    <n v="1"/>
  </r>
  <r>
    <s v="FEDERACIJA BOSNE I HERCEGOVINE"/>
    <n v="7"/>
    <s v="KANTONALNI SUD U MOSTARU"/>
    <n v="2021"/>
    <x v="4"/>
    <s v="UPRAVNO"/>
    <s v="ADMINISTRATIVE"/>
    <n v="837"/>
    <n v="620"/>
    <n v="0.7407407407407407"/>
    <n v="1634"/>
    <n v="961.95161290322596"/>
    <n v="695.20806451612896"/>
    <n v="454.527539779682"/>
    <n v="1.5111407360936875"/>
    <n v="424"/>
    <n v="401"/>
    <n v="0.94575471698113212"/>
  </r>
  <r>
    <s v="FEDERACIJA BOSNE I HERCEGOVINE"/>
    <n v="7"/>
    <s v="KANTONALNI SUD U MOSTARU"/>
    <n v="2021"/>
    <x v="5"/>
    <s v="VANPARNIČNO"/>
    <s v="NON - LITIGATION"/>
    <n v="117"/>
    <n v="107"/>
    <n v="0.9145299145299145"/>
    <n v="93"/>
    <n v="317.24299065420598"/>
    <n v="404.841121495327"/>
    <n v="555.09677419354796"/>
    <n v="1.5295180240412041"/>
    <n v="33"/>
    <n v="31"/>
    <n v="0.93939393939393945"/>
  </r>
  <r>
    <s v="FEDERACIJA BOSNE I HERCEGOVINE"/>
    <n v="7"/>
    <s v="KANTONALNI SUD U MOSTARU"/>
    <n v="2021"/>
    <x v="7"/>
    <s v="ZEMLJIŠNO-KNJIŽNO"/>
    <s v="LAND REGISTRY"/>
    <n v="140"/>
    <n v="214"/>
    <n v="1.5285714285714285"/>
    <n v="74"/>
    <n v="126.21495327102799"/>
    <n v="265.485981308411"/>
    <n v="160.783783783784"/>
    <n v="0.72931629279144272"/>
    <n v="198"/>
    <n v="197"/>
    <n v="0.99494949494949492"/>
  </r>
  <r>
    <s v="FEDERACIJA BOSNE I HERCEGOVINE"/>
    <n v="70"/>
    <s v="VRHOVNI SUD FBIH"/>
    <n v="2021"/>
    <x v="0"/>
    <s v="IZVRŠENJA"/>
    <s v="ENFORCEMENT"/>
    <n v="24"/>
    <n v="22"/>
    <n v="0.91666666666666663"/>
    <n v="3"/>
    <n v="49.772727272727302"/>
    <n v="52.545454545454497"/>
    <n v="22.3333333333333"/>
    <n v="1.6511987406977968"/>
    <n v="0"/>
    <n v="0"/>
    <e v="#DIV/0!"/>
  </r>
  <r>
    <s v="FEDERACIJA BOSNE I HERCEGOVINE"/>
    <n v="70"/>
    <s v="VRHOVNI SUD FBIH"/>
    <n v="2021"/>
    <x v="1"/>
    <s v="KRIVIČNI"/>
    <s v="CRIMINAL"/>
    <n v="892"/>
    <n v="918"/>
    <n v="1.0291479820627802"/>
    <n v="164"/>
    <n v="65.206971677559906"/>
    <n v="82.183006535947698"/>
    <n v="213.93902439024399"/>
    <n v="2.3527815468113991"/>
    <n v="92"/>
    <n v="85"/>
    <n v="0.92391304347826086"/>
  </r>
  <r>
    <s v="FEDERACIJA BOSNE I HERCEGOVINE"/>
    <n v="70"/>
    <s v="VRHOVNI SUD FBIH"/>
    <n v="2021"/>
    <x v="2"/>
    <s v="PARNIČNO"/>
    <s v="CIVIL CASES"/>
    <n v="1839"/>
    <n v="2060"/>
    <n v="1.120174007612833"/>
    <n v="659"/>
    <n v="116.764563106796"/>
    <n v="139.484466019417"/>
    <n v="183.90136570561501"/>
    <n v="0.38414219551659973"/>
    <n v="695"/>
    <n v="694"/>
    <n v="0.99856115107913668"/>
  </r>
  <r>
    <s v="FEDERACIJA BOSNE I HERCEGOVINE"/>
    <n v="70"/>
    <s v="VRHOVNI SUD FBIH"/>
    <n v="2021"/>
    <x v="6"/>
    <s v="PREKRŠAJNO"/>
    <s v="OFENSESS"/>
    <n v="7"/>
    <n v="7"/>
    <n v="1"/>
    <n v="1"/>
    <n v="52.142857142857103"/>
    <n v="66"/>
    <n v="3"/>
    <n v="0.7584743347838997"/>
    <n v="0"/>
    <n v="0"/>
    <e v="#DIV/0!"/>
  </r>
  <r>
    <s v="FEDERACIJA BOSNE I HERCEGOVINE"/>
    <n v="70"/>
    <s v="VRHOVNI SUD FBIH"/>
    <n v="2021"/>
    <x v="3"/>
    <s v="PRIVREDNO"/>
    <s v="COMMERCIAL"/>
    <n v="269"/>
    <n v="304"/>
    <n v="1.1301115241635689"/>
    <n v="140"/>
    <n v="168.092105263158"/>
    <n v="192.197368421053"/>
    <n v="193.771428571429"/>
    <n v="22"/>
    <n v="112"/>
    <n v="112"/>
    <n v="1"/>
  </r>
  <r>
    <s v="FEDERACIJA BOSNE I HERCEGOVINE"/>
    <n v="70"/>
    <s v="VRHOVNI SUD FBIH"/>
    <n v="2021"/>
    <x v="4"/>
    <s v="UPRAVNO"/>
    <s v="ADMINISTRATIVE"/>
    <n v="1303"/>
    <n v="2541"/>
    <n v="1.9501151189562549"/>
    <n v="2343"/>
    <n v="336.55844155844198"/>
    <n v="730.42778433687499"/>
    <n v="466.23388817755"/>
    <n v="0.99187671700631674"/>
    <n v="833"/>
    <n v="832"/>
    <n v="0.99879951980792314"/>
  </r>
  <r>
    <s v="FEDERACIJA BOSNE I HERCEGOVINE"/>
    <n v="70"/>
    <s v="VRHOVNI SUD FBIH"/>
    <n v="2021"/>
    <x v="5"/>
    <s v="VANPARNIČNO"/>
    <s v="NON - LITIGATION"/>
    <n v="49"/>
    <n v="49"/>
    <n v="1"/>
    <n v="8"/>
    <n v="59.591836734693899"/>
    <n v="77.653061224489804"/>
    <n v="38"/>
    <n v="1.5666552836646557"/>
    <n v="6"/>
    <n v="6"/>
    <n v="1"/>
  </r>
  <r>
    <s v="FEDERACIJA BOSNE I HERCEGOVINE"/>
    <n v="70"/>
    <s v="VRHOVNI SUD FBIH"/>
    <n v="2021"/>
    <x v="7"/>
    <s v="ZEMLJIŠNO-KNJIŽNO"/>
    <s v="LAND REGISTRY"/>
    <n v="13"/>
    <n v="14"/>
    <n v="1.0769230769230769"/>
    <n v="2"/>
    <n v="52.142857142857103"/>
    <n v="32.285714285714299"/>
    <n v="24"/>
    <n v="2.0435016111707842"/>
    <n v="0"/>
    <n v="0"/>
    <e v="#DIV/0!"/>
  </r>
  <r>
    <s v="REPUBLIKA SRPSKA"/>
    <n v="71"/>
    <s v="OSNOVNI SUD U BANJA LUCI"/>
    <n v="2021"/>
    <x v="0"/>
    <s v="IZVRŠENJA"/>
    <s v="ENFORCEMENT"/>
    <n v="5150"/>
    <n v="5604"/>
    <n v="1.0881553398058252"/>
    <n v="2727"/>
    <n v="177.61509635974301"/>
    <n v="217.23768736616699"/>
    <n v="292.10451045104497"/>
    <n v="1.3452380952380958"/>
    <n v="2686"/>
    <n v="2426"/>
    <n v="0.9032017870439315"/>
  </r>
  <r>
    <s v="REPUBLIKA SRPSKA"/>
    <n v="71"/>
    <s v="OSNOVNI SUD U BANJA LUCI"/>
    <n v="2021"/>
    <x v="1"/>
    <s v="KRIVIČNI"/>
    <s v="CRIMINAL"/>
    <n v="3228"/>
    <n v="3193"/>
    <n v="0.9891573729863693"/>
    <n v="1624"/>
    <n v="185.643595364861"/>
    <n v="190.66739743188199"/>
    <n v="439.48091133004903"/>
    <n v="0.74369850376745472"/>
    <n v="900"/>
    <n v="768"/>
    <n v="0.85333333333333339"/>
  </r>
  <r>
    <s v="REPUBLIKA SRPSKA"/>
    <n v="71"/>
    <s v="OSNOVNI SUD U BANJA LUCI"/>
    <n v="2021"/>
    <x v="2"/>
    <s v="PARNIČNO"/>
    <s v="CIVIL CASES"/>
    <n v="7310"/>
    <n v="5861"/>
    <n v="0.80177838577291383"/>
    <n v="7011"/>
    <n v="436.61747142125898"/>
    <n v="372.91929704828499"/>
    <n v="243.376408500927"/>
    <n v="0.43384682364211097"/>
    <n v="3514"/>
    <n v="2871"/>
    <n v="0.81701764371087082"/>
  </r>
  <r>
    <s v="REPUBLIKA SRPSKA"/>
    <n v="71"/>
    <s v="OSNOVNI SUD U BANJA LUCI"/>
    <n v="2021"/>
    <x v="6"/>
    <s v="PREKRŠAJNO"/>
    <s v="OFENSESS"/>
    <n v="6669"/>
    <n v="3400"/>
    <n v="0.50982156245314136"/>
    <n v="7042"/>
    <n v="755.97941176470601"/>
    <n v="328.945882352941"/>
    <n v="223.978415222948"/>
    <n v="1.5322738113577865"/>
    <n v="2668"/>
    <n v="2449"/>
    <n v="0.91791604197901044"/>
  </r>
  <r>
    <s v="REPUBLIKA SRPSKA"/>
    <n v="71"/>
    <s v="OSNOVNI SUD U BANJA LUCI"/>
    <n v="2021"/>
    <x v="5"/>
    <s v="VANPARNIČNO"/>
    <s v="NON - LITIGATION"/>
    <n v="5759"/>
    <n v="4611"/>
    <n v="0.8006598367772183"/>
    <n v="5527"/>
    <n v="437.50921708956798"/>
    <n v="309.40034699631298"/>
    <n v="373.90392618056802"/>
    <n v="1.4686499233665371"/>
    <n v="1327"/>
    <n v="1135"/>
    <n v="0.85531273549359454"/>
  </r>
  <r>
    <s v="REPUBLIKA SRPSKA"/>
    <n v="72"/>
    <s v="OSNOVNI SUD U GRADIŠCI"/>
    <n v="2021"/>
    <x v="0"/>
    <s v="IZVRŠENJA"/>
    <s v="ENFORCEMENT"/>
    <n v="1257"/>
    <n v="1031"/>
    <n v="0.82020684168655533"/>
    <n v="1243"/>
    <n v="440.05334626576098"/>
    <n v="370.42774005819598"/>
    <n v="300.423974255833"/>
    <n v="0.82748622127839178"/>
    <n v="1001"/>
    <n v="721"/>
    <n v="0.72027972027972031"/>
  </r>
  <r>
    <s v="REPUBLIKA SRPSKA"/>
    <n v="72"/>
    <s v="OSNOVNI SUD U GRADIŠCI"/>
    <n v="2021"/>
    <x v="1"/>
    <s v="KRIVIČNI"/>
    <s v="CRIMINAL"/>
    <n v="835"/>
    <n v="714"/>
    <n v="0.85508982035928138"/>
    <n v="411"/>
    <n v="210.105042016807"/>
    <n v="166.116246498599"/>
    <n v="376.44282238442798"/>
    <n v="1.2330165759099827"/>
    <n v="185"/>
    <n v="162"/>
    <n v="0.87567567567567572"/>
  </r>
  <r>
    <s v="REPUBLIKA SRPSKA"/>
    <n v="72"/>
    <s v="OSNOVNI SUD U GRADIŠCI"/>
    <n v="2021"/>
    <x v="2"/>
    <s v="PARNIČNO"/>
    <s v="CIVIL CASES"/>
    <n v="776"/>
    <n v="786"/>
    <n v="1.0128865979381443"/>
    <n v="698"/>
    <n v="324.13486005089101"/>
    <n v="385.086513994911"/>
    <n v="244.53008595988501"/>
    <n v="0.44127882541736729"/>
    <n v="694"/>
    <n v="564"/>
    <n v="0.81268011527377526"/>
  </r>
  <r>
    <s v="REPUBLIKA SRPSKA"/>
    <n v="72"/>
    <s v="OSNOVNI SUD U GRADIŠCI"/>
    <n v="2021"/>
    <x v="6"/>
    <s v="PREKRŠAJNO"/>
    <s v="OFENSESS"/>
    <n v="796"/>
    <n v="720"/>
    <n v="0.90452261306532666"/>
    <n v="650"/>
    <n v="329.51388888888903"/>
    <n v="292.24027777777798"/>
    <n v="167.49076923076899"/>
    <n v="1.574802186337448"/>
    <n v="574"/>
    <n v="565"/>
    <n v="0.98432055749128922"/>
  </r>
  <r>
    <s v="REPUBLIKA SRPSKA"/>
    <n v="72"/>
    <s v="OSNOVNI SUD U GRADIŠCI"/>
    <n v="2021"/>
    <x v="5"/>
    <s v="VANPARNIČNO"/>
    <s v="NON - LITIGATION"/>
    <n v="1863"/>
    <n v="1195"/>
    <n v="0.64143853998926459"/>
    <n v="1833"/>
    <n v="559.870292887029"/>
    <n v="281.63682008368198"/>
    <n v="313.86361156573901"/>
    <n v="1.7448142313749182"/>
    <n v="165"/>
    <n v="152"/>
    <n v="0.92121212121212126"/>
  </r>
  <r>
    <s v="REPUBLIKA SRPSKA"/>
    <n v="73"/>
    <s v="OSNOVNI SUD U KOTOR-VAROŠI"/>
    <n v="2021"/>
    <x v="0"/>
    <s v="IZVRŠENJA"/>
    <s v="ENFORCEMENT"/>
    <n v="622"/>
    <n v="479"/>
    <n v="0.770096463022508"/>
    <n v="426"/>
    <n v="324.613778705637"/>
    <n v="197.86638830897701"/>
    <n v="172.02582159624399"/>
    <n v="0.89732230722354034"/>
    <n v="278"/>
    <n v="269"/>
    <n v="0.96762589928057552"/>
  </r>
  <r>
    <s v="REPUBLIKA SRPSKA"/>
    <n v="73"/>
    <s v="OSNOVNI SUD U KOTOR-VAROŠI"/>
    <n v="2021"/>
    <x v="1"/>
    <s v="KRIVIČNI"/>
    <s v="CRIMINAL"/>
    <n v="377"/>
    <n v="400"/>
    <n v="1.0610079575596818"/>
    <n v="196"/>
    <n v="178.85"/>
    <n v="224.68"/>
    <n v="254.17346938775501"/>
    <n v="1.1502133021249714"/>
    <n v="178"/>
    <n v="169"/>
    <n v="0.949438202247191"/>
  </r>
  <r>
    <s v="REPUBLIKA SRPSKA"/>
    <n v="73"/>
    <s v="OSNOVNI SUD U KOTOR-VAROŠI"/>
    <n v="2021"/>
    <x v="2"/>
    <s v="PARNIČNO"/>
    <s v="CIVIL CASES"/>
    <n v="320"/>
    <n v="385"/>
    <n v="1.203125"/>
    <n v="203"/>
    <n v="192.45454545454501"/>
    <n v="269.76883116883101"/>
    <n v="193.581280788177"/>
    <n v="0.88396322614316147"/>
    <n v="266"/>
    <n v="253"/>
    <n v="0.95112781954887216"/>
  </r>
  <r>
    <s v="REPUBLIKA SRPSKA"/>
    <n v="73"/>
    <s v="OSNOVNI SUD U KOTOR-VAROŠI"/>
    <n v="2021"/>
    <x v="6"/>
    <s v="PREKRŠAJNO"/>
    <s v="OFENSESS"/>
    <n v="500"/>
    <n v="553"/>
    <n v="1.1060000000000001"/>
    <n v="477"/>
    <n v="314.83725135623899"/>
    <n v="331.01446654611198"/>
    <n v="179.17819706499"/>
    <n v="1.3935687896600959"/>
    <n v="530"/>
    <n v="501"/>
    <n v="0.94528301886792454"/>
  </r>
  <r>
    <s v="REPUBLIKA SRPSKA"/>
    <n v="73"/>
    <s v="OSNOVNI SUD U KOTOR-VAROŠI"/>
    <n v="2021"/>
    <x v="3"/>
    <s v="PRIVREDNO"/>
    <s v="COMMERCIAL"/>
    <n v="0"/>
    <n v="1"/>
    <e v="#DIV/0!"/>
    <n v="0"/>
    <n v="0"/>
    <n v="37"/>
    <m/>
    <n v="1.8474037129977885"/>
    <n v="1"/>
    <n v="1"/>
    <n v="1"/>
  </r>
  <r>
    <s v="REPUBLIKA SRPSKA"/>
    <n v="73"/>
    <s v="OSNOVNI SUD U KOTOR-VAROŠI"/>
    <n v="2021"/>
    <x v="5"/>
    <s v="VANPARNIČNO"/>
    <s v="NON - LITIGATION"/>
    <n v="944"/>
    <n v="911"/>
    <n v="0.96504237288135597"/>
    <n v="469"/>
    <n v="187.90889132821101"/>
    <n v="190.948408342481"/>
    <n v="132.77398720682299"/>
    <e v="#DIV/0!"/>
    <n v="134"/>
    <n v="126"/>
    <n v="0.94029850746268662"/>
  </r>
  <r>
    <s v="REPUBLIKA SRPSKA"/>
    <n v="75"/>
    <s v="OSNOVNI SUD U MRKONJIĆ GRADU"/>
    <n v="2021"/>
    <x v="0"/>
    <s v="IZVRŠENJA"/>
    <s v="ENFORCEMENT"/>
    <n v="191"/>
    <n v="286"/>
    <n v="1.4973821989528795"/>
    <n v="168"/>
    <n v="214.405594405594"/>
    <n v="385.38111888111899"/>
    <n v="1030.63095238095"/>
    <n v="1.4381462239665914"/>
    <n v="198"/>
    <n v="167"/>
    <n v="0.84343434343434343"/>
  </r>
  <r>
    <s v="REPUBLIKA SRPSKA"/>
    <n v="75"/>
    <s v="OSNOVNI SUD U MRKONJIĆ GRADU"/>
    <n v="2021"/>
    <x v="1"/>
    <s v="KRIVIČNI"/>
    <s v="CRIMINAL"/>
    <n v="364"/>
    <n v="384"/>
    <n v="1.054945054945055"/>
    <n v="70"/>
    <n v="66.5364583333333"/>
    <n v="103.5390625"/>
    <n v="357.34285714285699"/>
    <n v="0.37392736749349187"/>
    <n v="54"/>
    <n v="52"/>
    <n v="0.96296296296296291"/>
  </r>
  <r>
    <s v="REPUBLIKA SRPSKA"/>
    <n v="75"/>
    <s v="OSNOVNI SUD U MRKONJIĆ GRADU"/>
    <n v="2021"/>
    <x v="2"/>
    <s v="PARNIČNO"/>
    <s v="CIVIL CASES"/>
    <n v="210"/>
    <n v="241"/>
    <n v="1.1476190476190475"/>
    <n v="151"/>
    <n v="228.692946058091"/>
    <n v="264.73858921161798"/>
    <n v="225.960264900662"/>
    <n v="0.28974711661469588"/>
    <n v="181"/>
    <n v="152"/>
    <n v="0.83977900552486184"/>
  </r>
  <r>
    <s v="REPUBLIKA SRPSKA"/>
    <n v="75"/>
    <s v="OSNOVNI SUD U MRKONJIĆ GRADU"/>
    <n v="2021"/>
    <x v="6"/>
    <s v="PREKRŠAJNO"/>
    <s v="OFENSESS"/>
    <n v="546"/>
    <n v="658"/>
    <n v="1.2051282051282051"/>
    <n v="76"/>
    <n v="42.158054711246201"/>
    <n v="80.275075987841902"/>
    <n v="31.302631578947398"/>
    <n v="1.1716156791018277"/>
    <n v="186"/>
    <n v="186"/>
    <n v="1"/>
  </r>
  <r>
    <s v="REPUBLIKA SRPSKA"/>
    <n v="75"/>
    <s v="OSNOVNI SUD U MRKONJIĆ GRADU"/>
    <n v="2021"/>
    <x v="5"/>
    <s v="VANPARNIČNO"/>
    <s v="NON - LITIGATION"/>
    <n v="1012"/>
    <n v="1075"/>
    <n v="1.0622529644268774"/>
    <n v="553"/>
    <n v="187.76279069767401"/>
    <n v="219.56744186046501"/>
    <n v="207.96021699819201"/>
    <n v="2.5644833018394193"/>
    <n v="128"/>
    <n v="127"/>
    <n v="0.9921875"/>
  </r>
  <r>
    <s v="REPUBLIKA SRPSKA"/>
    <n v="76"/>
    <s v="OSNOVNI SUD U NOVOM GRADU"/>
    <n v="2021"/>
    <x v="0"/>
    <s v="IZVRŠENJA"/>
    <s v="ENFORCEMENT"/>
    <n v="182"/>
    <n v="224"/>
    <n v="1.2307692307692308"/>
    <n v="102"/>
    <n v="166.205357142857"/>
    <n v="328.482142857143"/>
    <n v="238.64705882352899"/>
    <n v="1.0558146410396076"/>
    <n v="141"/>
    <n v="127"/>
    <n v="0.900709219858156"/>
  </r>
  <r>
    <s v="REPUBLIKA SRPSKA"/>
    <n v="76"/>
    <s v="OSNOVNI SUD U NOVOM GRADU"/>
    <n v="2021"/>
    <x v="1"/>
    <s v="KRIVIČNI"/>
    <s v="CRIMINAL"/>
    <n v="199"/>
    <n v="211"/>
    <n v="1.0603015075376885"/>
    <n v="35"/>
    <n v="60.545023696682499"/>
    <n v="84.848341232227497"/>
    <n v="557.20000000000005"/>
    <n v="1.3764349096799213"/>
    <n v="29"/>
    <n v="22"/>
    <n v="0.75862068965517238"/>
  </r>
  <r>
    <s v="REPUBLIKA SRPSKA"/>
    <n v="76"/>
    <s v="OSNOVNI SUD U NOVOM GRADU"/>
    <n v="2021"/>
    <x v="2"/>
    <s v="PARNIČNO"/>
    <s v="CIVIL CASES"/>
    <n v="212"/>
    <n v="210"/>
    <n v="0.99056603773584906"/>
    <n v="68"/>
    <n v="118.19047619047601"/>
    <n v="155.271428571429"/>
    <n v="114.83823529411799"/>
    <n v="0.15227627643974784"/>
    <n v="63"/>
    <n v="63"/>
    <n v="1"/>
  </r>
  <r>
    <s v="REPUBLIKA SRPSKA"/>
    <n v="76"/>
    <s v="OSNOVNI SUD U NOVOM GRADU"/>
    <n v="2021"/>
    <x v="6"/>
    <s v="PREKRŠAJNO"/>
    <s v="OFENSESS"/>
    <n v="248"/>
    <n v="247"/>
    <n v="0.99596774193548387"/>
    <n v="48"/>
    <n v="70.931174089068804"/>
    <n v="86.469635627530394"/>
    <n v="36.0208333333333"/>
    <n v="1.352088249821634"/>
    <n v="47"/>
    <n v="47"/>
    <n v="1"/>
  </r>
  <r>
    <s v="REPUBLIKA SRPSKA"/>
    <n v="76"/>
    <s v="OSNOVNI SUD U NOVOM GRADU"/>
    <n v="2021"/>
    <x v="5"/>
    <s v="VANPARNIČNO"/>
    <s v="NON - LITIGATION"/>
    <n v="820"/>
    <n v="859"/>
    <n v="1.0475609756097561"/>
    <n v="198"/>
    <n v="84.132712456344606"/>
    <n v="112.980209545984"/>
    <n v="109.39393939393899"/>
    <n v="2.400545118635895"/>
    <n v="235"/>
    <n v="229"/>
    <n v="0.97446808510638294"/>
  </r>
  <r>
    <s v="REPUBLIKA SRPSKA"/>
    <n v="77"/>
    <s v="OSNOVNI SUD U PRIJEDORU"/>
    <n v="2021"/>
    <x v="0"/>
    <s v="IZVRŠENJA"/>
    <s v="ENFORCEMENT"/>
    <n v="752"/>
    <n v="696"/>
    <n v="0.92553191489361697"/>
    <n v="784"/>
    <n v="411.149425287356"/>
    <n v="468.82183908045999"/>
    <n v="302.55612244897998"/>
    <n v="1.0327830789522121"/>
    <n v="653"/>
    <n v="587"/>
    <n v="0.89892802450229714"/>
  </r>
  <r>
    <s v="REPUBLIKA SRPSKA"/>
    <n v="77"/>
    <s v="OSNOVNI SUD U PRIJEDORU"/>
    <n v="2021"/>
    <x v="1"/>
    <s v="KRIVIČNI"/>
    <s v="CRIMINAL"/>
    <n v="920"/>
    <n v="974"/>
    <n v="1.058695652173913"/>
    <n v="490"/>
    <n v="183.62422997946601"/>
    <n v="185.11190965092399"/>
    <n v="419.37755102040802"/>
    <n v="1.5495367777907632"/>
    <n v="450"/>
    <n v="359"/>
    <n v="0.79777777777777781"/>
  </r>
  <r>
    <s v="REPUBLIKA SRPSKA"/>
    <n v="77"/>
    <s v="OSNOVNI SUD U PRIJEDORU"/>
    <n v="2021"/>
    <x v="2"/>
    <s v="PARNIČNO"/>
    <s v="CIVIL CASES"/>
    <n v="581"/>
    <n v="720"/>
    <n v="1.2392426850258176"/>
    <n v="439"/>
    <n v="222.548611111111"/>
    <n v="362.02638888888902"/>
    <n v="291.353075170843"/>
    <n v="0.44139680152292166"/>
    <n v="575"/>
    <n v="475"/>
    <n v="0.82608695652173914"/>
  </r>
  <r>
    <s v="REPUBLIKA SRPSKA"/>
    <n v="77"/>
    <s v="OSNOVNI SUD U PRIJEDORU"/>
    <n v="2021"/>
    <x v="6"/>
    <s v="PREKRŠAJNO"/>
    <s v="OFENSESS"/>
    <n v="775"/>
    <n v="824"/>
    <n v="1.0632258064516129"/>
    <n v="785"/>
    <n v="347.72451456310699"/>
    <n v="391.94174757281598"/>
    <n v="223.90700636942699"/>
    <n v="1.2425693076230782"/>
    <n v="835"/>
    <n v="739"/>
    <n v="0.88502994011976044"/>
  </r>
  <r>
    <s v="REPUBLIKA SRPSKA"/>
    <n v="77"/>
    <s v="OSNOVNI SUD U PRIJEDORU"/>
    <n v="2021"/>
    <x v="5"/>
    <s v="VANPARNIČNO"/>
    <s v="NON - LITIGATION"/>
    <n v="1887"/>
    <n v="1666"/>
    <n v="0.88288288288288286"/>
    <n v="1746"/>
    <n v="382.527010804322"/>
    <n v="383.73949579831901"/>
    <n v="279.17640320733102"/>
    <n v="1.750466650990574"/>
    <n v="212"/>
    <n v="196"/>
    <n v="0.92452830188679247"/>
  </r>
  <r>
    <s v="REPUBLIKA SRPSKA"/>
    <n v="78"/>
    <s v="OSNOVNI SUD U PRNJAVORU"/>
    <n v="2021"/>
    <x v="0"/>
    <s v="IZVRŠENJA"/>
    <s v="ENFORCEMENT"/>
    <n v="280"/>
    <n v="274"/>
    <n v="0.97857142857142854"/>
    <n v="135"/>
    <n v="179.835766423358"/>
    <n v="166.448905109489"/>
    <n v="205.11851851851901"/>
    <n v="1.3745412985829393"/>
    <n v="126"/>
    <n v="109"/>
    <n v="0.86507936507936511"/>
  </r>
  <r>
    <s v="REPUBLIKA SRPSKA"/>
    <n v="78"/>
    <s v="OSNOVNI SUD U PRNJAVORU"/>
    <n v="2021"/>
    <x v="1"/>
    <s v="KRIVIČNI"/>
    <s v="CRIMINAL"/>
    <n v="337"/>
    <n v="299"/>
    <n v="0.88724035608308605"/>
    <n v="101"/>
    <n v="123.29431438127099"/>
    <n v="71.314381270902999"/>
    <n v="389.356435643564"/>
    <n v="0.81147673214333038"/>
    <n v="43"/>
    <n v="33"/>
    <n v="0.76744186046511631"/>
  </r>
  <r>
    <s v="REPUBLIKA SRPSKA"/>
    <n v="78"/>
    <s v="OSNOVNI SUD U PRNJAVORU"/>
    <n v="2021"/>
    <x v="2"/>
    <s v="PARNIČNO"/>
    <s v="CIVIL CASES"/>
    <n v="347"/>
    <n v="382"/>
    <n v="1.100864553314121"/>
    <n v="154"/>
    <n v="147.14659685863899"/>
    <n v="205.897905759162"/>
    <n v="170.93506493506499"/>
    <n v="0.18315963149043127"/>
    <n v="183"/>
    <n v="165"/>
    <n v="0.90163934426229508"/>
  </r>
  <r>
    <s v="REPUBLIKA SRPSKA"/>
    <n v="78"/>
    <s v="OSNOVNI SUD U PRNJAVORU"/>
    <n v="2021"/>
    <x v="6"/>
    <s v="PREKRŠAJNO"/>
    <s v="OFENSESS"/>
    <n v="227"/>
    <n v="203"/>
    <n v="0.89427312775330392"/>
    <n v="63"/>
    <n v="113.27586206896601"/>
    <n v="65.674876847290605"/>
    <n v="29.158730158730201"/>
    <n v="1.2045387284193487"/>
    <n v="39"/>
    <n v="39"/>
    <n v="1"/>
  </r>
  <r>
    <s v="REPUBLIKA SRPSKA"/>
    <n v="78"/>
    <s v="OSNOVNI SUD U PRNJAVORU"/>
    <n v="2021"/>
    <x v="5"/>
    <s v="VANPARNIČNO"/>
    <s v="NON - LITIGATION"/>
    <n v="1151"/>
    <n v="1208"/>
    <n v="1.0495221546481321"/>
    <n v="532"/>
    <n v="160.745033112583"/>
    <n v="191.73758278145701"/>
    <n v="178.28571428571399"/>
    <n v="2.2523229403262395"/>
    <n v="120"/>
    <n v="94"/>
    <n v="0.78333333333333333"/>
  </r>
  <r>
    <s v="REPUBLIKA SRPSKA"/>
    <n v="79"/>
    <s v="OSNOVNI SUD U KOZARSKOJ DUBICI"/>
    <n v="2021"/>
    <x v="0"/>
    <s v="IZVRŠENJA"/>
    <s v="ENFORCEMENT"/>
    <n v="276"/>
    <n v="356"/>
    <n v="1.2898550724637681"/>
    <n v="154"/>
    <n v="157.89325842696601"/>
    <n v="263.62359550561803"/>
    <n v="358.20129870129898"/>
    <n v="1.0754511854729176"/>
    <n v="180"/>
    <n v="155"/>
    <n v="0.86111111111111116"/>
  </r>
  <r>
    <s v="REPUBLIKA SRPSKA"/>
    <n v="79"/>
    <s v="OSNOVNI SUD U KOZARSKOJ DUBICI"/>
    <n v="2021"/>
    <x v="1"/>
    <s v="KRIVIČNI"/>
    <s v="CRIMINAL"/>
    <n v="125"/>
    <n v="134"/>
    <n v="1.0720000000000001"/>
    <n v="21"/>
    <n v="57.201492537313399"/>
    <n v="80.044776119402997"/>
    <n v="334.57142857142901"/>
    <n v="0.73596493497208537"/>
    <n v="20"/>
    <n v="19"/>
    <n v="0.95"/>
  </r>
  <r>
    <s v="REPUBLIKA SRPSKA"/>
    <n v="79"/>
    <s v="OSNOVNI SUD U KOZARSKOJ DUBICI"/>
    <n v="2021"/>
    <x v="2"/>
    <s v="PARNIČNO"/>
    <s v="CIVIL CASES"/>
    <n v="203"/>
    <n v="197"/>
    <n v="0.97044334975369462"/>
    <n v="79"/>
    <n v="146.370558375635"/>
    <n v="162.29441624365501"/>
    <n v="130.06329113924099"/>
    <n v="0.23924570146704535"/>
    <n v="73"/>
    <n v="71"/>
    <n v="0.9726027397260274"/>
  </r>
  <r>
    <s v="REPUBLIKA SRPSKA"/>
    <n v="79"/>
    <s v="OSNOVNI SUD U KOZARSKOJ DUBICI"/>
    <n v="2021"/>
    <x v="6"/>
    <s v="PREKRŠAJNO"/>
    <s v="OFENSESS"/>
    <n v="221"/>
    <n v="244"/>
    <n v="1.1040723981900453"/>
    <n v="33"/>
    <n v="49.364754098360699"/>
    <n v="62.368852459016402"/>
    <n v="30.393939393939402"/>
    <n v="1.2478110835278537"/>
    <n v="56"/>
    <n v="56"/>
    <n v="1"/>
  </r>
  <r>
    <s v="REPUBLIKA SRPSKA"/>
    <n v="79"/>
    <s v="OSNOVNI SUD U KOZARSKOJ DUBICI"/>
    <n v="2021"/>
    <x v="3"/>
    <s v="PRIVREDNO"/>
    <s v="COMMERCIAL"/>
    <n v="1"/>
    <n v="1"/>
    <n v="1"/>
    <n v="0"/>
    <n v="0"/>
    <n v="133"/>
    <m/>
    <n v="2.0520160828988443"/>
    <n v="0"/>
    <n v="0"/>
    <e v="#DIV/0!"/>
  </r>
  <r>
    <s v="REPUBLIKA SRPSKA"/>
    <n v="79"/>
    <s v="OSNOVNI SUD U KOZARSKOJ DUBICI"/>
    <n v="2021"/>
    <x v="5"/>
    <s v="VANPARNIČNO"/>
    <s v="NON - LITIGATION"/>
    <n v="543"/>
    <n v="451"/>
    <n v="0.8305709023941068"/>
    <n v="224"/>
    <n v="181.286031042129"/>
    <n v="110.87583148558799"/>
    <n v="98.870535714285694"/>
    <e v="#DIV/0!"/>
    <n v="20"/>
    <n v="20"/>
    <n v="1"/>
  </r>
  <r>
    <s v="FEDERACIJA BOSNE I HERCEGOVINE"/>
    <n v="8"/>
    <s v="KANTONALNI SUD U ŠIROKOM BRIJEGU"/>
    <n v="2021"/>
    <x v="0"/>
    <s v="IZVRŠENJA"/>
    <s v="ENFORCEMENT"/>
    <n v="127"/>
    <n v="124"/>
    <n v="0.97637795275590555"/>
    <n v="126"/>
    <n v="370.88709677419399"/>
    <n v="285.43548387096803"/>
    <n v="251.98412698412699"/>
    <n v="1.1214244029788105"/>
    <n v="99"/>
    <n v="99"/>
    <n v="1"/>
  </r>
  <r>
    <s v="FEDERACIJA BOSNE I HERCEGOVINE"/>
    <n v="8"/>
    <s v="KANTONALNI SUD U ŠIROKOM BRIJEGU"/>
    <n v="2021"/>
    <x v="1"/>
    <s v="KRIVIČNI"/>
    <s v="CRIMINAL"/>
    <n v="115"/>
    <n v="134"/>
    <n v="1.1652173913043478"/>
    <n v="41"/>
    <n v="111.679104477612"/>
    <n v="162.79104477611901"/>
    <n v="324.51219512195098"/>
    <n v="1.1327518415036841"/>
    <n v="49"/>
    <n v="41"/>
    <n v="0.83673469387755106"/>
  </r>
  <r>
    <s v="FEDERACIJA BOSNE I HERCEGOVINE"/>
    <n v="8"/>
    <s v="KANTONALNI SUD U ŠIROKOM BRIJEGU"/>
    <n v="2021"/>
    <x v="2"/>
    <s v="PARNIČNO"/>
    <s v="CIVIL CASES"/>
    <n v="230"/>
    <n v="194"/>
    <n v="0.84347826086956523"/>
    <n v="230"/>
    <n v="432.73195876288702"/>
    <n v="335.30412371134003"/>
    <n v="250.230434782609"/>
    <n v="0.50164846567612809"/>
    <n v="144"/>
    <n v="144"/>
    <n v="1"/>
  </r>
  <r>
    <s v="FEDERACIJA BOSNE I HERCEGOVINE"/>
    <n v="8"/>
    <s v="KANTONALNI SUD U ŠIROKOM BRIJEGU"/>
    <n v="2021"/>
    <x v="6"/>
    <s v="PREKRŠAJNO"/>
    <s v="OFENSESS"/>
    <n v="83"/>
    <n v="28"/>
    <n v="0.33734939759036142"/>
    <n v="82"/>
    <n v="1068.92857142857"/>
    <n v="214.28571428571399"/>
    <n v="206.89024390243901"/>
    <n v="1.3399813815719097"/>
    <n v="5"/>
    <n v="4"/>
    <n v="0.8"/>
  </r>
  <r>
    <s v="FEDERACIJA BOSNE I HERCEGOVINE"/>
    <n v="8"/>
    <s v="KANTONALNI SUD U ŠIROKOM BRIJEGU"/>
    <n v="2021"/>
    <x v="3"/>
    <s v="PRIVREDNO"/>
    <s v="COMMERCIAL"/>
    <n v="38"/>
    <n v="26"/>
    <n v="0.68421052631578949"/>
    <n v="43"/>
    <n v="603.65384615384596"/>
    <n v="290.30769230769198"/>
    <n v="281.90697674418601"/>
    <n v="1.0357458633320689"/>
    <n v="15"/>
    <n v="14"/>
    <n v="0.93333333333333335"/>
  </r>
  <r>
    <s v="FEDERACIJA BOSNE I HERCEGOVINE"/>
    <n v="8"/>
    <s v="KANTONALNI SUD U ŠIROKOM BRIJEGU"/>
    <n v="2021"/>
    <x v="4"/>
    <s v="UPRAVNO"/>
    <s v="ADMINISTRATIVE"/>
    <n v="168"/>
    <n v="478"/>
    <n v="2.8452380952380953"/>
    <n v="875"/>
    <n v="668.148535564854"/>
    <n v="707.26987447698696"/>
    <n v="692.44114285714295"/>
    <n v="1.0297996014874407"/>
    <n v="294"/>
    <n v="293"/>
    <n v="0.99659863945578231"/>
  </r>
  <r>
    <s v="FEDERACIJA BOSNE I HERCEGOVINE"/>
    <n v="8"/>
    <s v="KANTONALNI SUD U ŠIROKOM BRIJEGU"/>
    <n v="2021"/>
    <x v="5"/>
    <s v="VANPARNIČNO"/>
    <s v="NON - LITIGATION"/>
    <n v="63"/>
    <n v="72"/>
    <n v="1.1428571428571428"/>
    <n v="19"/>
    <n v="96.3194444444444"/>
    <n v="164.722222222222"/>
    <n v="210.73684210526301"/>
    <n v="1.0214151509811475"/>
    <n v="29"/>
    <n v="27"/>
    <n v="0.93103448275862066"/>
  </r>
  <r>
    <s v="FEDERACIJA BOSNE I HERCEGOVINE"/>
    <n v="8"/>
    <s v="KANTONALNI SUD U ŠIROKOM BRIJEGU"/>
    <n v="2021"/>
    <x v="7"/>
    <s v="ZEMLJIŠNO-KNJIŽNO"/>
    <s v="LAND REGISTRY"/>
    <n v="36"/>
    <n v="39"/>
    <n v="1.0833333333333333"/>
    <n v="49"/>
    <n v="458.58974358974399"/>
    <n v="324.38461538461502"/>
    <n v="304.857142857143"/>
    <n v="0.78164890664890618"/>
    <n v="23"/>
    <n v="23"/>
    <n v="1"/>
  </r>
  <r>
    <s v="REPUBLIKA SRPSKA"/>
    <n v="80"/>
    <s v="OSNOVNI SUD U BIJELJINI"/>
    <n v="2021"/>
    <x v="0"/>
    <s v="IZVRŠENJA"/>
    <s v="ENFORCEMENT"/>
    <n v="1445"/>
    <n v="1670"/>
    <n v="1.1557093425605536"/>
    <n v="495"/>
    <n v="108.18862275449101"/>
    <n v="182.074251497006"/>
    <n v="221.40404040403999"/>
    <n v="1.0640545021988304"/>
    <n v="712"/>
    <n v="630"/>
    <n v="0.8848314606741573"/>
  </r>
  <r>
    <s v="REPUBLIKA SRPSKA"/>
    <n v="80"/>
    <s v="OSNOVNI SUD U BIJELJINI"/>
    <n v="2021"/>
    <x v="1"/>
    <s v="KRIVIČNI"/>
    <s v="CRIMINAL"/>
    <n v="1632"/>
    <n v="1578"/>
    <n v="0.96691176470588236"/>
    <n v="436"/>
    <n v="100.84917617236999"/>
    <n v="81.558301647655298"/>
    <n v="543.65366972477102"/>
    <n v="0.82236191880120568"/>
    <n v="237"/>
    <n v="196"/>
    <n v="0.8270042194092827"/>
  </r>
  <r>
    <s v="REPUBLIKA SRPSKA"/>
    <n v="80"/>
    <s v="OSNOVNI SUD U BIJELJINI"/>
    <n v="2021"/>
    <x v="2"/>
    <s v="PARNIČNO"/>
    <s v="CIVIL CASES"/>
    <n v="1509"/>
    <n v="1572"/>
    <n v="1.0417495029821073"/>
    <n v="690"/>
    <n v="160.20992366412199"/>
    <n v="169.51653944020401"/>
    <n v="158.51449275362299"/>
    <n v="0.15001885610179885"/>
    <n v="727"/>
    <n v="667"/>
    <n v="0.91746905089408526"/>
  </r>
  <r>
    <s v="REPUBLIKA SRPSKA"/>
    <n v="80"/>
    <s v="OSNOVNI SUD U BIJELJINI"/>
    <n v="2021"/>
    <x v="6"/>
    <s v="PREKRŠAJNO"/>
    <s v="OFENSESS"/>
    <n v="2186"/>
    <n v="2095"/>
    <n v="0.95837145471180241"/>
    <n v="864"/>
    <n v="150.52983293556099"/>
    <n v="142.55322195704099"/>
    <n v="134.54629629629599"/>
    <n v="1.0694071973827741"/>
    <n v="763"/>
    <n v="763"/>
    <n v="1"/>
  </r>
  <r>
    <s v="REPUBLIKA SRPSKA"/>
    <n v="80"/>
    <s v="OSNOVNI SUD U BIJELJINI"/>
    <n v="2021"/>
    <x v="5"/>
    <s v="VANPARNIČNO"/>
    <s v="NON - LITIGATION"/>
    <n v="3869"/>
    <n v="3992"/>
    <n v="1.0317911605065908"/>
    <n v="1044"/>
    <n v="95.455911823647298"/>
    <n v="107.96467935871701"/>
    <n v="88.6819923371648"/>
    <n v="1.0595105616516731"/>
    <n v="525"/>
    <n v="515"/>
    <n v="0.98095238095238091"/>
  </r>
  <r>
    <s v="REPUBLIKA SRPSKA"/>
    <n v="82"/>
    <s v="OSNOVNI SUD U SREBRENICI"/>
    <n v="2021"/>
    <x v="0"/>
    <s v="IZVRŠENJA"/>
    <s v="ENFORCEMENT"/>
    <n v="138"/>
    <n v="192"/>
    <n v="1.3913043478260869"/>
    <n v="128"/>
    <n v="243.333333333333"/>
    <n v="355.78125"/>
    <n v="353.671875"/>
    <n v="1.2174363307969032"/>
    <n v="182"/>
    <n v="139"/>
    <n v="0.76373626373626369"/>
  </r>
  <r>
    <s v="REPUBLIKA SRPSKA"/>
    <n v="82"/>
    <s v="OSNOVNI SUD U SREBRENICI"/>
    <n v="2021"/>
    <x v="1"/>
    <s v="KRIVIČNI"/>
    <s v="CRIMINAL"/>
    <n v="255"/>
    <n v="254"/>
    <n v="0.99607843137254903"/>
    <n v="88"/>
    <n v="126.45669291338599"/>
    <n v="108.03543307086601"/>
    <n v="333.92045454545502"/>
    <n v="1.0059642147117296"/>
    <n v="62"/>
    <n v="55"/>
    <n v="0.88709677419354838"/>
  </r>
  <r>
    <s v="REPUBLIKA SRPSKA"/>
    <n v="82"/>
    <s v="OSNOVNI SUD U SREBRENICI"/>
    <n v="2021"/>
    <x v="2"/>
    <s v="PARNIČNO"/>
    <s v="CIVIL CASES"/>
    <n v="248"/>
    <n v="264"/>
    <n v="1.064516129032258"/>
    <n v="203"/>
    <n v="280.66287878787898"/>
    <n v="297.93939393939399"/>
    <n v="262"/>
    <n v="0.32353643390288228"/>
    <n v="217"/>
    <n v="172"/>
    <n v="0.79262672811059909"/>
  </r>
  <r>
    <s v="REPUBLIKA SRPSKA"/>
    <n v="82"/>
    <s v="OSNOVNI SUD U SREBRENICI"/>
    <n v="2021"/>
    <x v="6"/>
    <s v="PREKRŠAJNO"/>
    <s v="OFENSESS"/>
    <n v="368"/>
    <n v="457"/>
    <n v="1.2418478260869565"/>
    <n v="316"/>
    <n v="252.38512035010899"/>
    <n v="448.14442013129099"/>
    <n v="164.54746835443001"/>
    <n v="1.137173259310664"/>
    <n v="404"/>
    <n v="391"/>
    <n v="0.96782178217821779"/>
  </r>
  <r>
    <s v="REPUBLIKA SRPSKA"/>
    <n v="82"/>
    <s v="OSNOVNI SUD U SREBRENICI"/>
    <n v="2021"/>
    <x v="5"/>
    <s v="VANPARNIČNO"/>
    <s v="NON - LITIGATION"/>
    <n v="609"/>
    <n v="551"/>
    <n v="0.90476190476190477"/>
    <n v="215"/>
    <n v="142.422867513612"/>
    <n v="87.373865698729603"/>
    <n v="160.79069767441899"/>
    <n v="2.7234962932763098"/>
    <n v="89"/>
    <n v="80"/>
    <n v="0.898876404494382"/>
  </r>
  <r>
    <s v="REPUBLIKA SRPSKA"/>
    <n v="83"/>
    <s v="OSNOVNI SUD U ZVORNIKU"/>
    <n v="2021"/>
    <x v="0"/>
    <s v="IZVRŠENJA"/>
    <s v="ENFORCEMENT"/>
    <n v="370"/>
    <n v="387"/>
    <n v="1.0459459459459459"/>
    <n v="249"/>
    <n v="234.84496124031"/>
    <n v="282.74677002584002"/>
    <n v="262.20883534136499"/>
    <n v="0.54340124747546481"/>
    <n v="245"/>
    <n v="206"/>
    <n v="0.84081632653061222"/>
  </r>
  <r>
    <s v="REPUBLIKA SRPSKA"/>
    <n v="83"/>
    <s v="OSNOVNI SUD U ZVORNIKU"/>
    <n v="2021"/>
    <x v="1"/>
    <s v="KRIVIČNI"/>
    <s v="CRIMINAL"/>
    <n v="656"/>
    <n v="645"/>
    <n v="0.98323170731707321"/>
    <n v="320"/>
    <n v="181.08527131782901"/>
    <n v="148.24651162790701"/>
    <n v="654.73125000000005"/>
    <n v="1.0783266309761723"/>
    <n v="199"/>
    <n v="145"/>
    <n v="0.72864321608040206"/>
  </r>
  <r>
    <s v="REPUBLIKA SRPSKA"/>
    <n v="83"/>
    <s v="OSNOVNI SUD U ZVORNIKU"/>
    <n v="2021"/>
    <x v="2"/>
    <s v="PARNIČNO"/>
    <s v="CIVIL CASES"/>
    <n v="425"/>
    <n v="535"/>
    <n v="1.2588235294117647"/>
    <n v="239"/>
    <n v="163.05607476635501"/>
    <n v="252.49906542056101"/>
    <n v="137.497907949791"/>
    <n v="0.226423454857099"/>
    <n v="346"/>
    <n v="334"/>
    <n v="0.96531791907514453"/>
  </r>
  <r>
    <s v="REPUBLIKA SRPSKA"/>
    <n v="83"/>
    <s v="OSNOVNI SUD U ZVORNIKU"/>
    <n v="2021"/>
    <x v="6"/>
    <s v="PREKRŠAJNO"/>
    <s v="OFENSESS"/>
    <n v="291"/>
    <n v="384"/>
    <n v="1.3195876288659794"/>
    <n v="105"/>
    <n v="99.8046875"/>
    <n v="169.020833333333"/>
    <n v="94.857142857142904"/>
    <n v="1.8363847798525346"/>
    <n v="199"/>
    <n v="199"/>
    <n v="1"/>
  </r>
  <r>
    <s v="REPUBLIKA SRPSKA"/>
    <n v="83"/>
    <s v="OSNOVNI SUD U ZVORNIKU"/>
    <n v="2021"/>
    <x v="5"/>
    <s v="VANPARNIČNO"/>
    <s v="NON - LITIGATION"/>
    <n v="1258"/>
    <n v="1310"/>
    <n v="1.0413354531001591"/>
    <n v="542"/>
    <n v="151.015267175573"/>
    <n v="203.78702290076299"/>
    <n v="205.059040590406"/>
    <n v="1.7818461345381482"/>
    <n v="152"/>
    <n v="145"/>
    <n v="0.95394736842105265"/>
  </r>
  <r>
    <s v="REPUBLIKA SRPSKA"/>
    <n v="84"/>
    <s v="OSNOVNI SUD U DERVENTI"/>
    <n v="2021"/>
    <x v="0"/>
    <s v="IZVRŠENJA"/>
    <s v="ENFORCEMENT"/>
    <n v="284"/>
    <n v="336"/>
    <n v="1.1830985915492958"/>
    <n v="230"/>
    <n v="249.85119047619"/>
    <n v="287.29166666666703"/>
    <n v="291.7"/>
    <n v="0.99379682219335164"/>
    <n v="268"/>
    <n v="223"/>
    <n v="0.83208955223880599"/>
  </r>
  <r>
    <s v="REPUBLIKA SRPSKA"/>
    <n v="84"/>
    <s v="OSNOVNI SUD U DERVENTI"/>
    <n v="2021"/>
    <x v="1"/>
    <s v="KRIVIČNI"/>
    <s v="CRIMINAL"/>
    <n v="491"/>
    <n v="527"/>
    <n v="1.0733197556008147"/>
    <n v="174"/>
    <n v="120.51233396584399"/>
    <n v="128.83491461100601"/>
    <n v="691.16091954023"/>
    <n v="0.98488744143526585"/>
    <n v="132"/>
    <n v="101"/>
    <n v="0.76515151515151514"/>
  </r>
  <r>
    <s v="REPUBLIKA SRPSKA"/>
    <n v="84"/>
    <s v="OSNOVNI SUD U DERVENTI"/>
    <n v="2021"/>
    <x v="2"/>
    <s v="PARNIČNO"/>
    <s v="CIVIL CASES"/>
    <n v="321"/>
    <n v="308"/>
    <n v="0.95950155763239875"/>
    <n v="261"/>
    <n v="309.30194805194799"/>
    <n v="275.607142857143"/>
    <n v="286.82375478927202"/>
    <n v="0.18640364489460548"/>
    <n v="238"/>
    <n v="169"/>
    <n v="0.71008403361344541"/>
  </r>
  <r>
    <s v="REPUBLIKA SRPSKA"/>
    <n v="84"/>
    <s v="OSNOVNI SUD U DERVENTI"/>
    <n v="2021"/>
    <x v="6"/>
    <s v="PREKRŠAJNO"/>
    <s v="OFENSESS"/>
    <n v="250"/>
    <n v="281"/>
    <n v="1.1240000000000001"/>
    <n v="43"/>
    <n v="55.854092526690401"/>
    <n v="77.967971530249102"/>
    <n v="54.837209302325597"/>
    <n v="0.96089371349186259"/>
    <n v="70"/>
    <n v="70"/>
    <n v="1"/>
  </r>
  <r>
    <s v="REPUBLIKA SRPSKA"/>
    <n v="84"/>
    <s v="OSNOVNI SUD U DERVENTI"/>
    <n v="2021"/>
    <x v="5"/>
    <s v="VANPARNIČNO"/>
    <s v="NON - LITIGATION"/>
    <n v="1056"/>
    <n v="933"/>
    <n v="0.88352272727272729"/>
    <n v="636"/>
    <n v="248.810289389068"/>
    <n v="157.49839228295801"/>
    <n v="327.850628930818"/>
    <n v="1.4218077929604369"/>
    <n v="97"/>
    <n v="76"/>
    <n v="0.78350515463917525"/>
  </r>
  <r>
    <s v="REPUBLIKA SRPSKA"/>
    <n v="85"/>
    <s v="OSNOVNI SUD U DOBOJU"/>
    <n v="2021"/>
    <x v="0"/>
    <s v="IZVRŠENJA"/>
    <s v="ENFORCEMENT"/>
    <n v="641"/>
    <n v="788"/>
    <n v="1.2293291731669267"/>
    <n v="585"/>
    <n v="270.97081218274099"/>
    <n v="489.197969543147"/>
    <n v="265.388034188034"/>
    <n v="0.4803967977630228"/>
    <n v="742"/>
    <n v="637"/>
    <n v="0.85849056603773588"/>
  </r>
  <r>
    <s v="REPUBLIKA SRPSKA"/>
    <n v="85"/>
    <s v="OSNOVNI SUD U DOBOJU"/>
    <n v="2021"/>
    <x v="1"/>
    <s v="KRIVIČNI"/>
    <s v="CRIMINAL"/>
    <n v="1376"/>
    <n v="1233"/>
    <n v="0.89607558139534882"/>
    <n v="718"/>
    <n v="212.54663422546599"/>
    <n v="142.83941605839399"/>
    <n v="459.76880222841203"/>
    <n v="1.8433309212296216"/>
    <n v="465"/>
    <n v="281"/>
    <n v="0.60430107526881716"/>
  </r>
  <r>
    <s v="REPUBLIKA SRPSKA"/>
    <n v="85"/>
    <s v="OSNOVNI SUD U DOBOJU"/>
    <n v="2021"/>
    <x v="2"/>
    <s v="PARNIČNO"/>
    <s v="CIVIL CASES"/>
    <n v="784"/>
    <n v="654"/>
    <n v="0.83418367346938771"/>
    <n v="649"/>
    <n v="362.20948012232401"/>
    <n v="284.553516819572"/>
    <n v="273.96302003081701"/>
    <n v="0.31067661695634519"/>
    <n v="512"/>
    <n v="361"/>
    <n v="0.705078125"/>
  </r>
  <r>
    <s v="REPUBLIKA SRPSKA"/>
    <n v="85"/>
    <s v="OSNOVNI SUD U DOBOJU"/>
    <n v="2021"/>
    <x v="6"/>
    <s v="PREKRŠAJNO"/>
    <s v="OFENSESS"/>
    <n v="2201"/>
    <n v="1828"/>
    <n v="0.83053157655611087"/>
    <n v="1758"/>
    <n v="351.02297592997797"/>
    <n v="239.638949671772"/>
    <n v="199.48122866894201"/>
    <n v="1.0386566653687921"/>
    <n v="1386"/>
    <n v="1260"/>
    <n v="0.90909090909090906"/>
  </r>
  <r>
    <s v="REPUBLIKA SRPSKA"/>
    <n v="85"/>
    <s v="OSNOVNI SUD U DOBOJU"/>
    <n v="2021"/>
    <x v="5"/>
    <s v="VANPARNIČNO"/>
    <s v="NON - LITIGATION"/>
    <n v="2506"/>
    <n v="1928"/>
    <n v="0.76935355147645645"/>
    <n v="2402"/>
    <n v="454.73547717842303"/>
    <n v="278.63381742738602"/>
    <n v="317.24854288093297"/>
    <n v="1.201310776311066"/>
    <n v="432"/>
    <n v="348"/>
    <n v="0.80555555555555558"/>
  </r>
  <r>
    <s v="REPUBLIKA SRPSKA"/>
    <n v="86"/>
    <s v="OSNOVNI SUD U MODRIČI"/>
    <n v="2021"/>
    <x v="0"/>
    <s v="IZVRŠENJA"/>
    <s v="ENFORCEMENT"/>
    <n v="598"/>
    <n v="826"/>
    <n v="1.3812709030100334"/>
    <n v="229"/>
    <n v="101.19249394673101"/>
    <n v="191.74818401937"/>
    <n v="241.12663755458499"/>
    <n v="0.87828241824883813"/>
    <n v="245"/>
    <n v="207"/>
    <n v="0.8448979591836735"/>
  </r>
  <r>
    <s v="REPUBLIKA SRPSKA"/>
    <n v="86"/>
    <s v="OSNOVNI SUD U MODRIČI"/>
    <n v="2021"/>
    <x v="1"/>
    <s v="KRIVIČNI"/>
    <s v="CRIMINAL"/>
    <n v="412"/>
    <n v="476"/>
    <n v="1.1553398058252426"/>
    <n v="227"/>
    <n v="174.06512605041999"/>
    <n v="252.168067226891"/>
    <n v="473.656387665198"/>
    <n v="0.79521775762316205"/>
    <n v="111"/>
    <n v="101"/>
    <n v="0.90990990990990994"/>
  </r>
  <r>
    <s v="REPUBLIKA SRPSKA"/>
    <n v="86"/>
    <s v="OSNOVNI SUD U MODRIČI"/>
    <n v="2021"/>
    <x v="2"/>
    <s v="PARNIČNO"/>
    <s v="CIVIL CASES"/>
    <n v="362"/>
    <n v="472"/>
    <n v="1.3038674033149171"/>
    <n v="230"/>
    <n v="177.860169491525"/>
    <n v="256.97245762711901"/>
    <n v="220.27391304347799"/>
    <n v="0.53238607943177352"/>
    <n v="257"/>
    <n v="221"/>
    <n v="0.8599221789883269"/>
  </r>
  <r>
    <s v="REPUBLIKA SRPSKA"/>
    <n v="86"/>
    <s v="OSNOVNI SUD U MODRIČI"/>
    <n v="2021"/>
    <x v="6"/>
    <s v="PREKRŠAJNO"/>
    <s v="OFENSESS"/>
    <n v="385"/>
    <n v="419"/>
    <n v="1.0883116883116883"/>
    <n v="110"/>
    <n v="95.823389021479699"/>
    <n v="102.236276849642"/>
    <n v="71.490909090909099"/>
    <n v="1.1666041342644029"/>
    <n v="113"/>
    <n v="111"/>
    <n v="0.98230088495575218"/>
  </r>
  <r>
    <s v="REPUBLIKA SRPSKA"/>
    <n v="86"/>
    <s v="OSNOVNI SUD U MODRIČI"/>
    <n v="2021"/>
    <x v="5"/>
    <s v="VANPARNIČNO"/>
    <s v="NON - LITIGATION"/>
    <n v="1178"/>
    <n v="1536"/>
    <n v="1.303904923599321"/>
    <n v="505"/>
    <n v="120.003255208333"/>
    <n v="246.227213541667"/>
    <n v="259.00396039603999"/>
    <n v="1.4300598236852262"/>
    <n v="290"/>
    <n v="276"/>
    <n v="0.9517241379310345"/>
  </r>
  <r>
    <s v="REPUBLIKA SRPSKA"/>
    <n v="87"/>
    <s v="OSNOVNI SUD U TESLIĆU"/>
    <n v="2021"/>
    <x v="0"/>
    <s v="IZVRŠENJA"/>
    <s v="ENFORCEMENT"/>
    <n v="430"/>
    <n v="474"/>
    <n v="1.1023255813953488"/>
    <n v="255"/>
    <n v="196.360759493671"/>
    <n v="276.60548523206802"/>
    <n v="292.56862745097999"/>
    <n v="0.95066968537918795"/>
    <n v="252"/>
    <n v="210"/>
    <n v="0.83333333333333337"/>
  </r>
  <r>
    <s v="REPUBLIKA SRPSKA"/>
    <n v="87"/>
    <s v="OSNOVNI SUD U TESLIĆU"/>
    <n v="2021"/>
    <x v="1"/>
    <s v="KRIVIČNI"/>
    <s v="CRIMINAL"/>
    <n v="527"/>
    <n v="557"/>
    <n v="1.0569259962049335"/>
    <n v="148"/>
    <n v="96.983842010771994"/>
    <n v="132.04488330341101"/>
    <n v="432.82432432432398"/>
    <n v="0.94543795635919092"/>
    <n v="145"/>
    <n v="130"/>
    <n v="0.89655172413793105"/>
  </r>
  <r>
    <s v="REPUBLIKA SRPSKA"/>
    <n v="87"/>
    <s v="OSNOVNI SUD U TESLIĆU"/>
    <n v="2021"/>
    <x v="2"/>
    <s v="PARNIČNO"/>
    <s v="CIVIL CASES"/>
    <n v="284"/>
    <n v="293"/>
    <n v="1.0316901408450705"/>
    <n v="232"/>
    <n v="289.01023890785001"/>
    <n v="286.43003412969301"/>
    <n v="286.71551724137902"/>
    <n v="0.30507731632122209"/>
    <n v="158"/>
    <n v="133"/>
    <n v="0.84177215189873422"/>
  </r>
  <r>
    <s v="REPUBLIKA SRPSKA"/>
    <n v="87"/>
    <s v="OSNOVNI SUD U TESLIĆU"/>
    <n v="2021"/>
    <x v="6"/>
    <s v="PREKRŠAJNO"/>
    <s v="OFENSESS"/>
    <n v="300"/>
    <n v="413"/>
    <n v="1.3766666666666667"/>
    <n v="62"/>
    <n v="54.794188861985504"/>
    <n v="134.96610169491501"/>
    <n v="113.38709677419401"/>
    <n v="0.99900429835666804"/>
    <n v="175"/>
    <n v="175"/>
    <n v="1"/>
  </r>
  <r>
    <s v="REPUBLIKA SRPSKA"/>
    <n v="87"/>
    <s v="OSNOVNI SUD U TESLIĆU"/>
    <n v="2021"/>
    <x v="5"/>
    <s v="VANPARNIČNO"/>
    <s v="NON - LITIGATION"/>
    <n v="1058"/>
    <n v="973"/>
    <n v="0.91965973534971646"/>
    <n v="512"/>
    <n v="192.06577595066801"/>
    <n v="159.05241521068899"/>
    <n v="200.259765625"/>
    <n v="1.1903127034259882"/>
    <n v="109"/>
    <n v="102"/>
    <n v="0.93577981651376152"/>
  </r>
  <r>
    <s v="REPUBLIKA SRPSKA"/>
    <n v="89"/>
    <s v="OSNOVNI SUD U SOKOCU"/>
    <n v="2021"/>
    <x v="0"/>
    <s v="IZVRŠENJA"/>
    <s v="ENFORCEMENT"/>
    <n v="710"/>
    <n v="726"/>
    <n v="1.0225352112676056"/>
    <n v="780"/>
    <n v="392.14876033057902"/>
    <n v="527.86088154269999"/>
    <n v="477.86794871794899"/>
    <n v="0.79423050713304755"/>
    <n v="726"/>
    <n v="530"/>
    <n v="0.73002754820936644"/>
  </r>
  <r>
    <s v="REPUBLIKA SRPSKA"/>
    <n v="89"/>
    <s v="OSNOVNI SUD U SOKOCU"/>
    <n v="2021"/>
    <x v="1"/>
    <s v="KRIVIČNI"/>
    <s v="CRIMINAL"/>
    <n v="897"/>
    <n v="959"/>
    <n v="1.069119286510591"/>
    <n v="317"/>
    <n v="120.651720542231"/>
    <n v="148.718456725756"/>
    <n v="553.01261829653004"/>
    <n v="1.1046166267456834"/>
    <n v="134"/>
    <n v="111"/>
    <n v="0.82835820895522383"/>
  </r>
  <r>
    <s v="REPUBLIKA SRPSKA"/>
    <n v="89"/>
    <s v="OSNOVNI SUD U SOKOCU"/>
    <n v="2021"/>
    <x v="2"/>
    <s v="PARNIČNO"/>
    <s v="CIVIL CASES"/>
    <n v="709"/>
    <n v="663"/>
    <n v="0.93511988716502115"/>
    <n v="664"/>
    <n v="365.550527903469"/>
    <n v="305.137254901961"/>
    <n v="399.34789156626499"/>
    <n v="0.26892416520957557"/>
    <n v="603"/>
    <n v="344"/>
    <n v="0.57048092868988387"/>
  </r>
  <r>
    <s v="REPUBLIKA SRPSKA"/>
    <n v="89"/>
    <s v="OSNOVNI SUD U SOKOCU"/>
    <n v="2021"/>
    <x v="6"/>
    <s v="PREKRŠAJNO"/>
    <s v="OFENSESS"/>
    <n v="1697"/>
    <n v="1853"/>
    <n v="1.0919269298762522"/>
    <n v="1159"/>
    <n v="228.29735563950399"/>
    <n v="249.18780356179201"/>
    <n v="174.68679896462501"/>
    <n v="0.7640888091463196"/>
    <n v="1315"/>
    <n v="1259"/>
    <n v="0.95741444866920156"/>
  </r>
  <r>
    <s v="REPUBLIKA SRPSKA"/>
    <n v="89"/>
    <s v="OSNOVNI SUD U SOKOCU"/>
    <n v="2021"/>
    <x v="5"/>
    <s v="VANPARNIČNO"/>
    <s v="NON - LITIGATION"/>
    <n v="1811"/>
    <n v="1836"/>
    <n v="1.0138045278851464"/>
    <n v="1227"/>
    <n v="243.92973856209201"/>
    <n v="279.099128540305"/>
    <n v="255.08312958435201"/>
    <n v="1.4264833120690124"/>
    <n v="522"/>
    <n v="460"/>
    <n v="0.88122605363984674"/>
  </r>
  <r>
    <s v="FEDERACIJA BOSNE I HERCEGOVINE"/>
    <n v="9"/>
    <s v="KANTONALNI SUD U SARAJEVU"/>
    <n v="2021"/>
    <x v="0"/>
    <s v="IZVRŠENJA"/>
    <s v="ENFORCEMENT"/>
    <n v="1234"/>
    <n v="1124"/>
    <n v="0.91085899513776336"/>
    <n v="2186"/>
    <n v="709.86654804270495"/>
    <n v="766.66192170818499"/>
    <n v="511.26212259835302"/>
    <n v="1.0941496954153187"/>
    <n v="286"/>
    <n v="286"/>
    <n v="1"/>
  </r>
  <r>
    <s v="FEDERACIJA BOSNE I HERCEGOVINE"/>
    <n v="9"/>
    <s v="KANTONALNI SUD U SARAJEVU"/>
    <n v="2021"/>
    <x v="1"/>
    <s v="KRIVIČNI"/>
    <s v="CRIMINAL"/>
    <n v="2218"/>
    <n v="2285"/>
    <n v="1.0302073940486924"/>
    <n v="269"/>
    <n v="42.969365426695802"/>
    <n v="61.231509846827102"/>
    <n v="398.74721189591099"/>
    <n v="1.4995476641450198"/>
    <n v="408"/>
    <n v="365"/>
    <n v="0.89460784313725494"/>
  </r>
  <r>
    <s v="FEDERACIJA BOSNE I HERCEGOVINE"/>
    <n v="9"/>
    <s v="KANTONALNI SUD U SARAJEVU"/>
    <n v="2021"/>
    <x v="2"/>
    <s v="PARNIČNO"/>
    <s v="CIVIL CASES"/>
    <n v="2681"/>
    <n v="4135"/>
    <n v="1.5423349496456547"/>
    <n v="10644"/>
    <n v="939.55501813784804"/>
    <n v="1278.8897218863401"/>
    <n v="895.00432168357804"/>
    <n v="0.15355971909042709"/>
    <n v="2714"/>
    <n v="2657"/>
    <n v="0.97899778924097269"/>
  </r>
  <r>
    <s v="FEDERACIJA BOSNE I HERCEGOVINE"/>
    <n v="9"/>
    <s v="KANTONALNI SUD U SARAJEVU"/>
    <n v="2021"/>
    <x v="6"/>
    <s v="PREKRŠAJNO"/>
    <s v="OFENSESS"/>
    <n v="505"/>
    <n v="519"/>
    <n v="1.0277227722772277"/>
    <n v="4"/>
    <n v="2.8131021194604999"/>
    <n v="26.375722543352602"/>
    <n v="48.25"/>
    <n v="1.4289201637380269"/>
    <n v="0"/>
    <n v="0"/>
    <e v="#DIV/0!"/>
  </r>
  <r>
    <s v="FEDERACIJA BOSNE I HERCEGOVINE"/>
    <n v="9"/>
    <s v="KANTONALNI SUD U SARAJEVU"/>
    <n v="2021"/>
    <x v="3"/>
    <s v="PRIVREDNO"/>
    <s v="COMMERCIAL"/>
    <n v="643"/>
    <n v="1247"/>
    <n v="1.9393468118195956"/>
    <n v="1338"/>
    <n v="391.63592622293498"/>
    <n v="1089.0312750601399"/>
    <n v="669.45739910313898"/>
    <n v="0.54664709934409539"/>
    <n v="934"/>
    <n v="934"/>
    <n v="1"/>
  </r>
  <r>
    <s v="FEDERACIJA BOSNE I HERCEGOVINE"/>
    <n v="9"/>
    <s v="KANTONALNI SUD U SARAJEVU"/>
    <n v="2021"/>
    <x v="4"/>
    <s v="UPRAVNO"/>
    <s v="ADMINISTRATIVE"/>
    <n v="1179"/>
    <n v="1335"/>
    <n v="1.1323155216284988"/>
    <n v="2664"/>
    <n v="728.35955056179796"/>
    <n v="757.84943820224703"/>
    <n v="579.87049549549499"/>
    <n v="1.6267372300598919"/>
    <n v="1048"/>
    <n v="909"/>
    <n v="0.86736641221374045"/>
  </r>
  <r>
    <s v="FEDERACIJA BOSNE I HERCEGOVINE"/>
    <n v="9"/>
    <s v="KANTONALNI SUD U SARAJEVU"/>
    <n v="2021"/>
    <x v="5"/>
    <s v="VANPARNIČNO"/>
    <s v="NON - LITIGATION"/>
    <n v="247"/>
    <n v="237"/>
    <n v="0.95951417004048578"/>
    <n v="301"/>
    <n v="463.565400843882"/>
    <n v="560.51054852320704"/>
    <n v="681.72757475083097"/>
    <n v="1.3069287782174024"/>
    <n v="66"/>
    <n v="63"/>
    <n v="0.95454545454545459"/>
  </r>
  <r>
    <s v="FEDERACIJA BOSNE I HERCEGOVINE"/>
    <n v="9"/>
    <s v="KANTONALNI SUD U SARAJEVU"/>
    <n v="2021"/>
    <x v="7"/>
    <s v="ZEMLJIŠNO-KNJIŽNO"/>
    <s v="LAND REGISTRY"/>
    <n v="397"/>
    <n v="503"/>
    <n v="1.2670025188916876"/>
    <n v="1265"/>
    <n v="917.94234592445298"/>
    <n v="1129.40159045726"/>
    <n v="735.23794466403206"/>
    <n v="0.82219139914953809"/>
    <n v="167"/>
    <n v="166"/>
    <n v="0.99401197604790414"/>
  </r>
  <r>
    <s v="REPUBLIKA SRPSKA"/>
    <n v="90"/>
    <s v="OSNOVNI SUD U ŠAMCU"/>
    <n v="2021"/>
    <x v="0"/>
    <s v="IZVRŠENJA"/>
    <s v="ENFORCEMENT"/>
    <n v="469"/>
    <n v="199"/>
    <n v="0.42430703624733473"/>
    <n v="270"/>
    <n v="495.22613065326601"/>
    <n v="123.718592964824"/>
    <n v="216.28888888888901"/>
    <n v="1.5361035140444792"/>
    <n v="0"/>
    <n v="0"/>
    <e v="#DIV/0!"/>
  </r>
  <r>
    <s v="REPUBLIKA SRPSKA"/>
    <n v="90"/>
    <s v="OSNOVNI SUD U ŠAMCU"/>
    <n v="2021"/>
    <x v="1"/>
    <s v="KRIVIČNI"/>
    <s v="CRIMINAL"/>
    <n v="191"/>
    <n v="129"/>
    <n v="0.67539267015706805"/>
    <n v="62"/>
    <n v="175.42635658914699"/>
    <n v="85.565891472868202"/>
    <n v="121.645161290323"/>
    <n v="0.57200623481116586"/>
    <n v="0"/>
    <n v="0"/>
    <e v="#DIV/0!"/>
  </r>
  <r>
    <s v="REPUBLIKA SRPSKA"/>
    <n v="90"/>
    <s v="OSNOVNI SUD U ŠAMCU"/>
    <n v="2021"/>
    <x v="2"/>
    <s v="PARNIČNO"/>
    <s v="CIVIL CASES"/>
    <n v="265"/>
    <n v="180"/>
    <n v="0.67924528301886788"/>
    <n v="85"/>
    <n v="172.361111111111"/>
    <n v="100.866666666667"/>
    <n v="134.576470588235"/>
    <n v="0.70340563130705513"/>
    <n v="0"/>
    <n v="0"/>
    <e v="#DIV/0!"/>
  </r>
  <r>
    <s v="REPUBLIKA SRPSKA"/>
    <n v="90"/>
    <s v="OSNOVNI SUD U ŠAMCU"/>
    <n v="2021"/>
    <x v="6"/>
    <s v="PREKRŠAJNO"/>
    <s v="OFENSESS"/>
    <n v="217"/>
    <n v="188"/>
    <n v="0.86635944700460832"/>
    <n v="29"/>
    <n v="56.303191489361701"/>
    <n v="49.537234042553202"/>
    <n v="49.1034482758621"/>
    <n v="0.74951190372119192"/>
    <n v="0"/>
    <n v="0"/>
    <e v="#DIV/0!"/>
  </r>
  <r>
    <s v="REPUBLIKA SRPSKA"/>
    <n v="90"/>
    <s v="OSNOVNI SUD U ŠAMCU"/>
    <n v="2021"/>
    <x v="5"/>
    <s v="VANPARNIČNO"/>
    <s v="NON - LITIGATION"/>
    <n v="1061"/>
    <n v="744"/>
    <n v="0.70122525918944389"/>
    <n v="317"/>
    <n v="155.51747311828001"/>
    <n v="99.271505376344095"/>
    <n v="171.359621451104"/>
    <n v="1.0088341202486251"/>
    <n v="0"/>
    <n v="0"/>
    <e v="#DIV/0!"/>
  </r>
  <r>
    <s v="REPUBLIKA SRPSKA"/>
    <n v="91"/>
    <s v="OSNOVNI SUD U VIŠEGRADU"/>
    <n v="2021"/>
    <x v="0"/>
    <s v="IZVRŠENJA"/>
    <s v="ENFORCEMENT"/>
    <n v="420"/>
    <n v="495"/>
    <n v="1.1785714285714286"/>
    <n v="122"/>
    <n v="89.959595959596001"/>
    <n v="125.6"/>
    <n v="410.63934426229503"/>
    <n v="0.57931678732536396"/>
    <n v="197"/>
    <n v="136"/>
    <n v="0.69035532994923854"/>
  </r>
  <r>
    <s v="REPUBLIKA SRPSKA"/>
    <n v="91"/>
    <s v="OSNOVNI SUD U VIŠEGRADU"/>
    <n v="2021"/>
    <x v="1"/>
    <s v="KRIVIČNI"/>
    <s v="CRIMINAL"/>
    <n v="308"/>
    <n v="271"/>
    <n v="0.87987012987012991"/>
    <n v="84"/>
    <n v="113.136531365314"/>
    <n v="89.704797047970501"/>
    <n v="265.17857142857099"/>
    <n v="0.30586450556908462"/>
    <n v="24"/>
    <n v="17"/>
    <n v="0.70833333333333337"/>
  </r>
  <r>
    <s v="REPUBLIKA SRPSKA"/>
    <n v="91"/>
    <s v="OSNOVNI SUD U VIŠEGRADU"/>
    <n v="2021"/>
    <x v="2"/>
    <s v="PARNIČNO"/>
    <s v="CIVIL CASES"/>
    <n v="163"/>
    <n v="130"/>
    <n v="0.7975460122699386"/>
    <n v="86"/>
    <n v="241.461538461538"/>
    <n v="178.15384615384599"/>
    <n v="184.33720930232599"/>
    <n v="0.33828071614049537"/>
    <n v="53"/>
    <n v="43"/>
    <n v="0.81132075471698117"/>
  </r>
  <r>
    <s v="REPUBLIKA SRPSKA"/>
    <n v="91"/>
    <s v="OSNOVNI SUD U VIŠEGRADU"/>
    <n v="2021"/>
    <x v="6"/>
    <s v="PREKRŠAJNO"/>
    <s v="OFENSESS"/>
    <n v="230"/>
    <n v="221"/>
    <n v="0.96086956521739131"/>
    <n v="74"/>
    <n v="122.217194570136"/>
    <n v="134.85520361990999"/>
    <n v="126.472972972973"/>
    <n v="0.96645623977989792"/>
    <n v="65"/>
    <n v="64"/>
    <n v="0.98461538461538467"/>
  </r>
  <r>
    <s v="REPUBLIKA SRPSKA"/>
    <n v="91"/>
    <s v="OSNOVNI SUD U VIŠEGRADU"/>
    <n v="2021"/>
    <x v="5"/>
    <s v="VANPARNIČNO"/>
    <s v="NON - LITIGATION"/>
    <n v="797"/>
    <n v="751"/>
    <n v="0.94228356336260977"/>
    <n v="304"/>
    <n v="147.749667110519"/>
    <n v="127.61517976032"/>
    <n v="91.572368421052602"/>
    <n v="1.0662768530690605"/>
    <n v="133"/>
    <n v="128"/>
    <n v="0.96240601503759393"/>
  </r>
  <r>
    <s v="REPUBLIKA SRPSKA"/>
    <n v="92"/>
    <s v="OSNOVNI SUD U VLASENICI"/>
    <n v="2021"/>
    <x v="0"/>
    <s v="IZVRŠENJA"/>
    <s v="ENFORCEMENT"/>
    <n v="198"/>
    <n v="146"/>
    <n v="0.73737373737373735"/>
    <n v="260"/>
    <n v="650"/>
    <n v="284.39726027397302"/>
    <n v="537.41538461538505"/>
    <n v="1.393599204222189"/>
    <n v="242"/>
    <n v="92"/>
    <n v="0.38016528925619836"/>
  </r>
  <r>
    <s v="REPUBLIKA SRPSKA"/>
    <n v="92"/>
    <s v="OSNOVNI SUD U VLASENICI"/>
    <n v="2021"/>
    <x v="1"/>
    <s v="KRIVIČNI"/>
    <s v="CRIMINAL"/>
    <n v="324"/>
    <n v="253"/>
    <n v="0.78086419753086422"/>
    <n v="190"/>
    <n v="274.11067193675899"/>
    <n v="96.320158102766797"/>
    <n v="848.29473684210495"/>
    <n v="0.52919448980328154"/>
    <n v="107"/>
    <n v="52"/>
    <n v="0.48598130841121495"/>
  </r>
  <r>
    <s v="REPUBLIKA SRPSKA"/>
    <n v="92"/>
    <s v="OSNOVNI SUD U VLASENICI"/>
    <n v="2021"/>
    <x v="2"/>
    <s v="PARNIČNO"/>
    <s v="CIVIL CASES"/>
    <n v="261"/>
    <n v="149"/>
    <n v="0.57088122605363989"/>
    <n v="288"/>
    <n v="705.50335570469804"/>
    <n v="214.99328859060401"/>
    <n v="344.86111111111097"/>
    <n v="0.11354562738575034"/>
    <n v="200"/>
    <n v="90"/>
    <n v="0.45"/>
  </r>
  <r>
    <s v="REPUBLIKA SRPSKA"/>
    <n v="92"/>
    <s v="OSNOVNI SUD U VLASENICI"/>
    <n v="2021"/>
    <x v="6"/>
    <s v="PREKRŠAJNO"/>
    <s v="OFENSESS"/>
    <n v="244"/>
    <n v="168"/>
    <n v="0.68852459016393441"/>
    <n v="192"/>
    <n v="417.142857142857"/>
    <n v="218.142857142857"/>
    <n v="152.125"/>
    <n v="0.6234199266421061"/>
    <n v="128"/>
    <n v="126"/>
    <n v="0.984375"/>
  </r>
  <r>
    <s v="REPUBLIKA SRPSKA"/>
    <n v="92"/>
    <s v="OSNOVNI SUD U VLASENICI"/>
    <n v="2021"/>
    <x v="5"/>
    <s v="VANPARNIČNO"/>
    <s v="NON - LITIGATION"/>
    <n v="681"/>
    <n v="533"/>
    <n v="0.78267254038179146"/>
    <n v="306"/>
    <n v="209.54971857410899"/>
    <n v="94.891181988743"/>
    <n v="195.67647058823499"/>
    <n v="1.4339711233712868"/>
    <n v="216"/>
    <n v="167"/>
    <n v="0.77314814814814814"/>
  </r>
  <r>
    <s v="REPUBLIKA SRPSKA"/>
    <n v="94"/>
    <s v="OSNOVNI SUD U FOČI"/>
    <n v="2021"/>
    <x v="0"/>
    <s v="IZVRŠENJA"/>
    <s v="ENFORCEMENT"/>
    <n v="124"/>
    <n v="85"/>
    <n v="0.68548387096774188"/>
    <n v="83"/>
    <n v="356.41176470588198"/>
    <n v="101.67058823529401"/>
    <n v="217.97590361445799"/>
    <n v="0.48493915340707455"/>
    <n v="56"/>
    <n v="42"/>
    <n v="0.75"/>
  </r>
  <r>
    <s v="REPUBLIKA SRPSKA"/>
    <n v="94"/>
    <s v="OSNOVNI SUD U FOČI"/>
    <n v="2021"/>
    <x v="1"/>
    <s v="KRIVIČNI"/>
    <s v="CRIMINAL"/>
    <n v="596"/>
    <n v="605"/>
    <n v="1.0151006711409396"/>
    <n v="87"/>
    <n v="52.4876033057851"/>
    <n v="62.1619834710744"/>
    <n v="166.29885057471299"/>
    <n v="0.46643040147741521"/>
    <n v="93"/>
    <n v="93"/>
    <n v="1"/>
  </r>
  <r>
    <s v="REPUBLIKA SRPSKA"/>
    <n v="94"/>
    <s v="OSNOVNI SUD U FOČI"/>
    <n v="2021"/>
    <x v="2"/>
    <s v="PARNIČNO"/>
    <s v="CIVIL CASES"/>
    <n v="267"/>
    <n v="255"/>
    <n v="0.9550561797752809"/>
    <n v="120"/>
    <n v="171.76470588235301"/>
    <n v="146.61568627451001"/>
    <n v="183.52500000000001"/>
    <n v="0.37379683176551437"/>
    <n v="126"/>
    <n v="108"/>
    <n v="0.8571428571428571"/>
  </r>
  <r>
    <s v="REPUBLIKA SRPSKA"/>
    <n v="94"/>
    <s v="OSNOVNI SUD U FOČI"/>
    <n v="2021"/>
    <x v="6"/>
    <s v="PREKRŠAJNO"/>
    <s v="OFENSESS"/>
    <n v="301"/>
    <n v="228"/>
    <n v="0.75747508305647837"/>
    <n v="231"/>
    <n v="369.802631578947"/>
    <n v="254.666666666667"/>
    <n v="167.926406926407"/>
    <n v="0.798886725375344"/>
    <n v="160"/>
    <n v="152"/>
    <n v="0.95"/>
  </r>
  <r>
    <s v="REPUBLIKA SRPSKA"/>
    <n v="94"/>
    <s v="OSNOVNI SUD U FOČI"/>
    <n v="2021"/>
    <x v="5"/>
    <s v="VANPARNIČNO"/>
    <s v="NON - LITIGATION"/>
    <n v="610"/>
    <n v="538"/>
    <n v="0.88196721311475412"/>
    <n v="207"/>
    <n v="140.43680297397799"/>
    <n v="102.22490706319699"/>
    <n v="131.42995169082101"/>
    <n v="1.5165373411358318"/>
    <n v="68"/>
    <n v="63"/>
    <n v="0.92647058823529416"/>
  </r>
  <r>
    <s v="REPUBLIKA SRPSKA"/>
    <n v="95"/>
    <s v="OSNOVNI SUD U TREBINJU"/>
    <n v="2021"/>
    <x v="0"/>
    <s v="IZVRŠENJA"/>
    <s v="ENFORCEMENT"/>
    <n v="465"/>
    <n v="572"/>
    <n v="1.2301075268817205"/>
    <n v="393"/>
    <n v="250.777972027972"/>
    <n v="320.58916083916102"/>
    <n v="207.839694656489"/>
    <n v="0.77779003756825027"/>
    <n v="492"/>
    <n v="434"/>
    <n v="0.88211382113821135"/>
  </r>
  <r>
    <s v="REPUBLIKA SRPSKA"/>
    <n v="95"/>
    <s v="OSNOVNI SUD U TREBINJU"/>
    <n v="2021"/>
    <x v="1"/>
    <s v="KRIVIČNI"/>
    <s v="CRIMINAL"/>
    <n v="994"/>
    <n v="1011"/>
    <n v="1.0171026156941649"/>
    <n v="109"/>
    <n v="39.352126607319498"/>
    <n v="60.994065281899097"/>
    <n v="412.29357798165103"/>
    <n v="1.5424828321126089"/>
    <n v="79"/>
    <n v="76"/>
    <n v="0.96202531645569622"/>
  </r>
  <r>
    <s v="REPUBLIKA SRPSKA"/>
    <n v="95"/>
    <s v="OSNOVNI SUD U TREBINJU"/>
    <n v="2021"/>
    <x v="2"/>
    <s v="PARNIČNO"/>
    <s v="CIVIL CASES"/>
    <n v="504"/>
    <n v="538"/>
    <n v="1.0674603174603174"/>
    <n v="307"/>
    <n v="208.280669144981"/>
    <n v="225.42007434944199"/>
    <n v="155.31596091205199"/>
    <n v="0.14793843159161119"/>
    <n v="338"/>
    <n v="315"/>
    <n v="0.93195266272189348"/>
  </r>
  <r>
    <s v="REPUBLIKA SRPSKA"/>
    <n v="95"/>
    <s v="OSNOVNI SUD U TREBINJU"/>
    <n v="2021"/>
    <x v="6"/>
    <s v="PREKRŠAJNO"/>
    <s v="OFENSESS"/>
    <n v="1800"/>
    <n v="1609"/>
    <n v="0.89388888888888884"/>
    <n v="1079"/>
    <n v="244.77004350528301"/>
    <n v="182.81541330018601"/>
    <n v="134.82854494902699"/>
    <n v="1.4513645154414401"/>
    <n v="888"/>
    <n v="888"/>
    <n v="1"/>
  </r>
  <r>
    <s v="REPUBLIKA SRPSKA"/>
    <n v="95"/>
    <s v="OSNOVNI SUD U TREBINJU"/>
    <n v="2021"/>
    <x v="5"/>
    <s v="VANPARNIČNO"/>
    <s v="NON - LITIGATION"/>
    <n v="1877"/>
    <n v="1883"/>
    <n v="1.0031965903036761"/>
    <n v="919"/>
    <n v="178.13860860329299"/>
    <n v="213.25385023897999"/>
    <n v="196.42546245919499"/>
    <n v="1.3559103034843314"/>
    <n v="258"/>
    <n v="240"/>
    <n v="0.9302325581395348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A12" firstHeaderRow="1" firstDataRow="1" firstDataCol="1"/>
  <pivotFields count="18">
    <pivotField showAll="0"/>
    <pivotField showAll="0"/>
    <pivotField showAll="0"/>
    <pivotField showAll="0"/>
    <pivotField axis="axisRow" showAll="0">
      <items count="10">
        <item x="0"/>
        <item x="1"/>
        <item x="2"/>
        <item x="6"/>
        <item x="3"/>
        <item x="4"/>
        <item x="5"/>
        <item x="7"/>
        <item m="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4"/>
  </rowFields>
  <rowItems count="9">
    <i>
      <x/>
    </i>
    <i>
      <x v="1"/>
    </i>
    <i>
      <x v="2"/>
    </i>
    <i>
      <x v="3"/>
    </i>
    <i>
      <x v="4"/>
    </i>
    <i>
      <x v="5"/>
    </i>
    <i>
      <x v="6"/>
    </i>
    <i>
      <x v="7"/>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e46" displayName="Table46" ref="A1:Y62" totalsRowShown="0" headerRowDxfId="26" dataDxfId="25">
  <autoFilter ref="A1:Y62" xr:uid="{00000000-0009-0000-0100-000005000000}"/>
  <tableColumns count="25">
    <tableColumn id="1" xr3:uid="{00000000-0010-0000-0000-000001000000}" name="Label" dataDxfId="24"/>
    <tableColumn id="2" xr3:uid="{00000000-0010-0000-0000-000002000000}" name="Translation BH" dataDxfId="23"/>
    <tableColumn id="8" xr3:uid="{00000000-0010-0000-0000-000008000000}" name="Translation BH (Ćirilica)" dataDxfId="22"/>
    <tableColumn id="3" xr3:uid="{00000000-0010-0000-0000-000003000000}" name="Translation EN" dataDxfId="21"/>
    <tableColumn id="4" xr3:uid="{00000000-0010-0000-0000-000004000000}" name="DescriptionBH" dataDxfId="20"/>
    <tableColumn id="9" xr3:uid="{00000000-0010-0000-0000-000009000000}" name="DescriptionBH (Ćirilica)" dataDxfId="19"/>
    <tableColumn id="5" xr3:uid="{00000000-0010-0000-0000-000005000000}" name="Description EN" dataDxfId="18"/>
    <tableColumn id="6" xr3:uid="{00000000-0010-0000-0000-000006000000}" name="Colonne1" dataDxfId="17"/>
    <tableColumn id="7" xr3:uid="{00000000-0010-0000-0000-000007000000}" name="Colonne2" dataDxfId="16"/>
    <tableColumn id="10" xr3:uid="{00000000-0010-0000-0000-00000A000000}" name="Colonne3" dataDxfId="15"/>
    <tableColumn id="11" xr3:uid="{00000000-0010-0000-0000-00000B000000}" name="Colonne4" dataDxfId="14"/>
    <tableColumn id="12" xr3:uid="{00000000-0010-0000-0000-00000C000000}" name="Colonne5" dataDxfId="13"/>
    <tableColumn id="13" xr3:uid="{00000000-0010-0000-0000-00000D000000}" name="Colonne6" dataDxfId="12"/>
    <tableColumn id="14" xr3:uid="{00000000-0010-0000-0000-00000E000000}" name="Colonne7" dataDxfId="11"/>
    <tableColumn id="15" xr3:uid="{00000000-0010-0000-0000-00000F000000}" name="Colonne8" dataDxfId="10"/>
    <tableColumn id="16" xr3:uid="{00000000-0010-0000-0000-000010000000}" name="Colonne9" dataDxfId="9"/>
    <tableColumn id="17" xr3:uid="{00000000-0010-0000-0000-000011000000}" name="Colonne10" dataDxfId="8"/>
    <tableColumn id="18" xr3:uid="{00000000-0010-0000-0000-000012000000}" name="Colonne11" dataDxfId="7"/>
    <tableColumn id="19" xr3:uid="{00000000-0010-0000-0000-000013000000}" name="Colonne12" dataDxfId="6"/>
    <tableColumn id="20" xr3:uid="{00000000-0010-0000-0000-000014000000}" name="Colonne13" dataDxfId="5"/>
    <tableColumn id="21" xr3:uid="{00000000-0010-0000-0000-000015000000}" name="Colonne14" dataDxfId="4"/>
    <tableColumn id="22" xr3:uid="{00000000-0010-0000-0000-000016000000}" name="Colonne15" dataDxfId="3"/>
    <tableColumn id="23" xr3:uid="{00000000-0010-0000-0000-000017000000}" name="Colonne16" dataDxfId="2"/>
    <tableColumn id="24" xr3:uid="{00000000-0010-0000-0000-000018000000}" name="Colonne17" dataDxfId="1"/>
    <tableColumn id="25" xr3:uid="{00000000-0010-0000-0000-000019000000}" name="Colonne18"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autoPageBreaks="0"/>
  </sheetPr>
  <dimension ref="A1:AI330"/>
  <sheetViews>
    <sheetView topLeftCell="A280" zoomScale="85" zoomScaleNormal="85" workbookViewId="0">
      <selection sqref="A1:XFD329"/>
    </sheetView>
  </sheetViews>
  <sheetFormatPr defaultColWidth="9" defaultRowHeight="12.5" x14ac:dyDescent="0.25"/>
  <cols>
    <col min="1" max="1" width="7.33203125" style="40" customWidth="1"/>
    <col min="2" max="2" width="7.5" style="164" customWidth="1"/>
    <col min="3" max="3" width="37.5" style="41" customWidth="1"/>
    <col min="4" max="4" width="7.75" style="166" customWidth="1"/>
    <col min="5" max="5" width="31" style="40" bestFit="1" customWidth="1"/>
    <col min="6" max="6" width="26.5" style="40" bestFit="1" customWidth="1"/>
    <col min="7" max="7" width="30.08203125" style="40" bestFit="1" customWidth="1"/>
    <col min="8" max="9" width="14" style="163" bestFit="1" customWidth="1"/>
    <col min="10" max="10" width="15.25" style="163" bestFit="1" customWidth="1"/>
    <col min="11" max="11" width="8.58203125" style="165" bestFit="1" customWidth="1"/>
    <col min="12" max="12" width="13.08203125" style="162" customWidth="1"/>
    <col min="13" max="13" width="14.25" style="164" bestFit="1" customWidth="1"/>
    <col min="14" max="14" width="14.83203125" style="163" bestFit="1" customWidth="1"/>
    <col min="15" max="15" width="15.25" style="164" bestFit="1" customWidth="1"/>
    <col min="16" max="16" width="13.25" style="164" bestFit="1" customWidth="1"/>
    <col min="17" max="17" width="15.08203125" style="164" bestFit="1" customWidth="1"/>
    <col min="18" max="18" width="12.83203125" style="162" bestFit="1" customWidth="1"/>
    <col min="19" max="19" width="12.83203125" style="164" bestFit="1" customWidth="1"/>
    <col min="20" max="20" width="12.83203125" style="162" bestFit="1" customWidth="1"/>
    <col min="21" max="21" width="12.5" style="164" bestFit="1" customWidth="1"/>
    <col min="22" max="22" width="11.75" style="162" bestFit="1" customWidth="1"/>
    <col min="23" max="23" width="11.75" style="164" bestFit="1" customWidth="1"/>
    <col min="24" max="24" width="9" style="171" bestFit="1" customWidth="1"/>
    <col min="25" max="26" width="13.5" style="171" bestFit="1" customWidth="1"/>
    <col min="27" max="27" width="8.58203125" style="171" bestFit="1" customWidth="1"/>
    <col min="28" max="29" width="11.83203125" style="163" bestFit="1" customWidth="1"/>
    <col min="30" max="30" width="8.75" style="162" bestFit="1" customWidth="1"/>
    <col min="31" max="31" width="8.75" style="164" bestFit="1" customWidth="1"/>
    <col min="32" max="32" width="12" style="163" bestFit="1" customWidth="1"/>
    <col min="33" max="33" width="12.33203125" style="163" bestFit="1" customWidth="1"/>
    <col min="34" max="34" width="8.58203125" style="163" bestFit="1" customWidth="1"/>
    <col min="35" max="16384" width="9" style="1"/>
  </cols>
  <sheetData>
    <row r="1" spans="1:34" s="161" customFormat="1" ht="65" x14ac:dyDescent="0.3">
      <c r="A1" s="117" t="s">
        <v>219</v>
      </c>
      <c r="B1" s="150" t="s">
        <v>739</v>
      </c>
      <c r="C1" s="118" t="s">
        <v>102</v>
      </c>
      <c r="D1" s="119" t="s">
        <v>105</v>
      </c>
      <c r="E1" s="118" t="s">
        <v>127</v>
      </c>
      <c r="F1" s="118" t="s">
        <v>514</v>
      </c>
      <c r="G1" s="118" t="s">
        <v>515</v>
      </c>
      <c r="H1" s="140" t="s">
        <v>104</v>
      </c>
      <c r="I1" s="140" t="s">
        <v>103</v>
      </c>
      <c r="J1" s="140" t="s">
        <v>106</v>
      </c>
      <c r="K1" s="204" t="s">
        <v>222</v>
      </c>
      <c r="L1" s="145" t="s">
        <v>526</v>
      </c>
      <c r="M1" s="203" t="s">
        <v>527</v>
      </c>
      <c r="N1" s="140" t="s">
        <v>107</v>
      </c>
      <c r="O1" s="203" t="s">
        <v>108</v>
      </c>
      <c r="P1" s="150" t="s">
        <v>109</v>
      </c>
      <c r="Q1" s="150" t="s">
        <v>110</v>
      </c>
      <c r="R1" s="145" t="s">
        <v>226</v>
      </c>
      <c r="S1" s="203" t="s">
        <v>227</v>
      </c>
      <c r="T1" s="145" t="s">
        <v>228</v>
      </c>
      <c r="U1" s="203" t="s">
        <v>229</v>
      </c>
      <c r="V1" s="145" t="s">
        <v>230</v>
      </c>
      <c r="W1" s="203" t="s">
        <v>231</v>
      </c>
      <c r="X1" s="140" t="s">
        <v>111</v>
      </c>
      <c r="Y1" s="140" t="s">
        <v>112</v>
      </c>
      <c r="Z1" s="140" t="s">
        <v>113</v>
      </c>
      <c r="AA1" s="140" t="s">
        <v>114</v>
      </c>
      <c r="AB1" s="140" t="s">
        <v>235</v>
      </c>
      <c r="AC1" s="202" t="s">
        <v>234</v>
      </c>
      <c r="AD1" s="145" t="s">
        <v>232</v>
      </c>
      <c r="AE1" s="203" t="s">
        <v>233</v>
      </c>
      <c r="AF1" s="140" t="s">
        <v>225</v>
      </c>
      <c r="AG1" s="140" t="s">
        <v>223</v>
      </c>
      <c r="AH1" s="156" t="s">
        <v>224</v>
      </c>
    </row>
    <row r="2" spans="1:34" ht="12" customHeight="1" x14ac:dyDescent="0.25">
      <c r="A2" s="205">
        <v>2024</v>
      </c>
      <c r="B2" s="200" t="s">
        <v>738</v>
      </c>
      <c r="C2" s="130" t="s">
        <v>2</v>
      </c>
      <c r="D2" s="129">
        <v>5</v>
      </c>
      <c r="E2" s="131" t="s">
        <v>618</v>
      </c>
      <c r="F2" s="131" t="s">
        <v>503</v>
      </c>
      <c r="G2" s="131" t="s">
        <v>508</v>
      </c>
      <c r="H2" s="141">
        <v>894</v>
      </c>
      <c r="I2" s="141">
        <v>787</v>
      </c>
      <c r="J2" s="141">
        <v>252</v>
      </c>
      <c r="K2" s="152">
        <v>79</v>
      </c>
      <c r="L2" s="146">
        <v>0.88031319910514538</v>
      </c>
      <c r="M2" s="151">
        <v>7</v>
      </c>
      <c r="N2" s="141">
        <v>116.87420584498093</v>
      </c>
      <c r="O2" s="151">
        <v>4</v>
      </c>
      <c r="P2" s="151">
        <v>79.209205020920507</v>
      </c>
      <c r="Q2" s="151">
        <v>97.011435832274458</v>
      </c>
      <c r="R2" s="146">
        <v>1.2247495200419203</v>
      </c>
      <c r="S2" s="151">
        <v>30</v>
      </c>
      <c r="T2" s="146">
        <v>0.96</v>
      </c>
      <c r="U2" s="151">
        <v>18</v>
      </c>
      <c r="V2" s="146">
        <v>1.7811999999999999</v>
      </c>
      <c r="W2" s="151">
        <v>10</v>
      </c>
      <c r="X2" s="167">
        <v>1631212</v>
      </c>
      <c r="Y2" s="167">
        <v>1591212</v>
      </c>
      <c r="Z2" s="167">
        <v>1493282</v>
      </c>
      <c r="AA2" s="167">
        <v>2021.8703939008894</v>
      </c>
      <c r="AB2" s="141">
        <v>1897.4358322744599</v>
      </c>
      <c r="AC2" s="151">
        <v>1</v>
      </c>
      <c r="AD2" s="146" t="s">
        <v>82</v>
      </c>
      <c r="AE2" s="151">
        <v>0</v>
      </c>
      <c r="AF2" s="141">
        <v>7</v>
      </c>
      <c r="AG2" s="141">
        <v>6</v>
      </c>
      <c r="AH2" s="157">
        <v>1</v>
      </c>
    </row>
    <row r="3" spans="1:34" ht="12" customHeight="1" x14ac:dyDescent="0.25">
      <c r="A3" s="206">
        <v>2024</v>
      </c>
      <c r="B3" s="201">
        <v>1</v>
      </c>
      <c r="C3" s="132" t="s">
        <v>3</v>
      </c>
      <c r="D3" s="133">
        <v>2</v>
      </c>
      <c r="E3" s="134" t="s">
        <v>117</v>
      </c>
      <c r="F3" s="134" t="s">
        <v>502</v>
      </c>
      <c r="G3" s="134" t="s">
        <v>507</v>
      </c>
      <c r="H3" s="142">
        <v>3079</v>
      </c>
      <c r="I3" s="142">
        <v>3061</v>
      </c>
      <c r="J3" s="142">
        <v>627</v>
      </c>
      <c r="K3" s="153">
        <v>79.5</v>
      </c>
      <c r="L3" s="147">
        <v>0.99415394608639174</v>
      </c>
      <c r="M3" s="139">
        <v>10</v>
      </c>
      <c r="N3" s="142">
        <v>74.764782750735051</v>
      </c>
      <c r="O3" s="139">
        <v>4.5</v>
      </c>
      <c r="P3" s="139">
        <v>65.365979381443296</v>
      </c>
      <c r="Q3" s="139">
        <v>76.122508983992162</v>
      </c>
      <c r="R3" s="147">
        <v>1.1645585318897942</v>
      </c>
      <c r="S3" s="139">
        <v>30</v>
      </c>
      <c r="T3" s="147">
        <v>0.99</v>
      </c>
      <c r="U3" s="139">
        <v>19</v>
      </c>
      <c r="V3" s="147">
        <v>1.1713</v>
      </c>
      <c r="W3" s="139">
        <v>9</v>
      </c>
      <c r="X3" s="168">
        <v>3844533</v>
      </c>
      <c r="Y3" s="168">
        <v>3554533</v>
      </c>
      <c r="Z3" s="168">
        <v>3481486</v>
      </c>
      <c r="AA3" s="168">
        <v>1161.2326037242731</v>
      </c>
      <c r="AB3" s="142">
        <v>1137.3688337144724</v>
      </c>
      <c r="AC3" s="139">
        <v>5</v>
      </c>
      <c r="AD3" s="147">
        <v>0.86509999999999998</v>
      </c>
      <c r="AE3" s="139">
        <v>7</v>
      </c>
      <c r="AF3" s="142">
        <v>13</v>
      </c>
      <c r="AG3" s="142">
        <v>8</v>
      </c>
      <c r="AH3" s="158">
        <v>5</v>
      </c>
    </row>
    <row r="4" spans="1:34" ht="12" customHeight="1" x14ac:dyDescent="0.25">
      <c r="A4" s="205">
        <v>2024</v>
      </c>
      <c r="B4" s="200">
        <v>5</v>
      </c>
      <c r="C4" s="130" t="s">
        <v>4</v>
      </c>
      <c r="D4" s="129">
        <v>2</v>
      </c>
      <c r="E4" s="131" t="s">
        <v>117</v>
      </c>
      <c r="F4" s="131" t="s">
        <v>502</v>
      </c>
      <c r="G4" s="131" t="s">
        <v>507</v>
      </c>
      <c r="H4" s="141">
        <v>214</v>
      </c>
      <c r="I4" s="141">
        <v>211</v>
      </c>
      <c r="J4" s="141">
        <v>5</v>
      </c>
      <c r="K4" s="152">
        <v>75</v>
      </c>
      <c r="L4" s="146">
        <v>0.98598130841121501</v>
      </c>
      <c r="M4" s="151">
        <v>10</v>
      </c>
      <c r="N4" s="141">
        <v>8.6492890995260652</v>
      </c>
      <c r="O4" s="151">
        <v>5</v>
      </c>
      <c r="P4" s="151">
        <v>18</v>
      </c>
      <c r="Q4" s="151">
        <v>31.725118483412324</v>
      </c>
      <c r="R4" s="146">
        <v>1.7625065824117958</v>
      </c>
      <c r="S4" s="151">
        <v>30</v>
      </c>
      <c r="T4" s="146">
        <v>1</v>
      </c>
      <c r="U4" s="151">
        <v>20</v>
      </c>
      <c r="V4" s="146">
        <v>0.31909999999999999</v>
      </c>
      <c r="W4" s="151">
        <v>0</v>
      </c>
      <c r="X4" s="167">
        <v>984642</v>
      </c>
      <c r="Y4" s="167">
        <v>933642</v>
      </c>
      <c r="Z4" s="167">
        <v>800334</v>
      </c>
      <c r="AA4" s="167">
        <v>4424.8436018957345</v>
      </c>
      <c r="AB4" s="141">
        <v>3793.0521327014217</v>
      </c>
      <c r="AC4" s="151">
        <v>0</v>
      </c>
      <c r="AD4" s="146">
        <v>1</v>
      </c>
      <c r="AE4" s="151">
        <v>10</v>
      </c>
      <c r="AF4" s="141">
        <v>3</v>
      </c>
      <c r="AG4" s="141">
        <v>2</v>
      </c>
      <c r="AH4" s="157">
        <v>1</v>
      </c>
    </row>
    <row r="5" spans="1:34" ht="12" customHeight="1" x14ac:dyDescent="0.25">
      <c r="A5" s="206">
        <v>2024</v>
      </c>
      <c r="B5" s="201">
        <v>10</v>
      </c>
      <c r="C5" s="132" t="s">
        <v>5</v>
      </c>
      <c r="D5" s="133">
        <v>2</v>
      </c>
      <c r="E5" s="134" t="s">
        <v>117</v>
      </c>
      <c r="F5" s="134" t="s">
        <v>502</v>
      </c>
      <c r="G5" s="134" t="s">
        <v>507</v>
      </c>
      <c r="H5" s="142">
        <v>892</v>
      </c>
      <c r="I5" s="142">
        <v>1135</v>
      </c>
      <c r="J5" s="142">
        <v>288</v>
      </c>
      <c r="K5" s="153">
        <v>84.5</v>
      </c>
      <c r="L5" s="147">
        <v>1.2724215246636772</v>
      </c>
      <c r="M5" s="139">
        <v>15</v>
      </c>
      <c r="N5" s="142">
        <v>92.616740088105729</v>
      </c>
      <c r="O5" s="139">
        <v>4.5</v>
      </c>
      <c r="P5" s="139">
        <v>148.07913669064749</v>
      </c>
      <c r="Q5" s="139">
        <v>171.02202643171807</v>
      </c>
      <c r="R5" s="147">
        <v>1.1549366794932134</v>
      </c>
      <c r="S5" s="139">
        <v>30</v>
      </c>
      <c r="T5" s="147">
        <v>1</v>
      </c>
      <c r="U5" s="139">
        <v>20</v>
      </c>
      <c r="V5" s="147">
        <v>1.0641</v>
      </c>
      <c r="W5" s="139">
        <v>7</v>
      </c>
      <c r="X5" s="168">
        <v>1246854</v>
      </c>
      <c r="Y5" s="168">
        <v>1166854</v>
      </c>
      <c r="Z5" s="168">
        <v>1127254</v>
      </c>
      <c r="AA5" s="168">
        <v>1028.0651982378854</v>
      </c>
      <c r="AB5" s="142">
        <v>993.17533039647572</v>
      </c>
      <c r="AC5" s="139">
        <v>6</v>
      </c>
      <c r="AD5" s="147">
        <v>0.89280000000000004</v>
      </c>
      <c r="AE5" s="139">
        <v>8</v>
      </c>
      <c r="AF5" s="142">
        <v>5</v>
      </c>
      <c r="AG5" s="142">
        <v>5</v>
      </c>
      <c r="AH5" s="158">
        <v>0</v>
      </c>
    </row>
    <row r="6" spans="1:34" ht="12" customHeight="1" x14ac:dyDescent="0.25">
      <c r="A6" s="205">
        <v>2024</v>
      </c>
      <c r="B6" s="200">
        <v>7</v>
      </c>
      <c r="C6" s="130" t="s">
        <v>6</v>
      </c>
      <c r="D6" s="129">
        <v>2</v>
      </c>
      <c r="E6" s="131" t="s">
        <v>117</v>
      </c>
      <c r="F6" s="131" t="s">
        <v>502</v>
      </c>
      <c r="G6" s="131" t="s">
        <v>507</v>
      </c>
      <c r="H6" s="141">
        <v>8705</v>
      </c>
      <c r="I6" s="141">
        <v>7891</v>
      </c>
      <c r="J6" s="141">
        <v>4287</v>
      </c>
      <c r="K6" s="152">
        <v>71.5</v>
      </c>
      <c r="L6" s="146">
        <v>0.90649052268811026</v>
      </c>
      <c r="M6" s="151">
        <v>8</v>
      </c>
      <c r="N6" s="141">
        <v>198.29616018248637</v>
      </c>
      <c r="O6" s="151">
        <v>3.5</v>
      </c>
      <c r="P6" s="151">
        <v>250.0647583294228</v>
      </c>
      <c r="Q6" s="151">
        <v>207.35247148288974</v>
      </c>
      <c r="R6" s="146">
        <v>0.8291950967746281</v>
      </c>
      <c r="S6" s="151">
        <v>23</v>
      </c>
      <c r="T6" s="146">
        <v>0.99</v>
      </c>
      <c r="U6" s="151">
        <v>19</v>
      </c>
      <c r="V6" s="146">
        <v>1.1722999999999999</v>
      </c>
      <c r="W6" s="151">
        <v>9</v>
      </c>
      <c r="X6" s="167">
        <v>4172300</v>
      </c>
      <c r="Y6" s="167">
        <v>4152300</v>
      </c>
      <c r="Z6" s="167">
        <v>4118560</v>
      </c>
      <c r="AA6" s="167">
        <v>526.20707134710426</v>
      </c>
      <c r="AB6" s="141">
        <v>521.93131415536686</v>
      </c>
      <c r="AC6" s="151">
        <v>8</v>
      </c>
      <c r="AD6" s="146">
        <v>0.94130000000000003</v>
      </c>
      <c r="AE6" s="151">
        <v>9</v>
      </c>
      <c r="AF6" s="141">
        <v>20</v>
      </c>
      <c r="AG6" s="141">
        <v>19</v>
      </c>
      <c r="AH6" s="157">
        <v>1</v>
      </c>
    </row>
    <row r="7" spans="1:34" ht="12" customHeight="1" x14ac:dyDescent="0.25">
      <c r="A7" s="206">
        <v>2024</v>
      </c>
      <c r="B7" s="201">
        <v>6</v>
      </c>
      <c r="C7" s="132" t="s">
        <v>7</v>
      </c>
      <c r="D7" s="133">
        <v>2</v>
      </c>
      <c r="E7" s="134" t="s">
        <v>117</v>
      </c>
      <c r="F7" s="134" t="s">
        <v>502</v>
      </c>
      <c r="G7" s="134" t="s">
        <v>507</v>
      </c>
      <c r="H7" s="142">
        <v>2273</v>
      </c>
      <c r="I7" s="142">
        <v>2197</v>
      </c>
      <c r="J7" s="142">
        <v>656</v>
      </c>
      <c r="K7" s="153">
        <v>78</v>
      </c>
      <c r="L7" s="147">
        <v>0.96656401231852174</v>
      </c>
      <c r="M7" s="139">
        <v>9</v>
      </c>
      <c r="N7" s="142">
        <v>108.9849795175239</v>
      </c>
      <c r="O7" s="139">
        <v>4</v>
      </c>
      <c r="P7" s="139">
        <v>90.813084112149539</v>
      </c>
      <c r="Q7" s="139">
        <v>109.62994993172508</v>
      </c>
      <c r="R7" s="147">
        <v>1.2072043472979914</v>
      </c>
      <c r="S7" s="139">
        <v>30</v>
      </c>
      <c r="T7" s="147">
        <v>0.99</v>
      </c>
      <c r="U7" s="139">
        <v>19</v>
      </c>
      <c r="V7" s="147">
        <v>1.1617999999999999</v>
      </c>
      <c r="W7" s="139">
        <v>9</v>
      </c>
      <c r="X7" s="168">
        <v>3756600</v>
      </c>
      <c r="Y7" s="168">
        <v>3350200</v>
      </c>
      <c r="Z7" s="168">
        <v>2758273</v>
      </c>
      <c r="AA7" s="168">
        <v>1524.8975876194811</v>
      </c>
      <c r="AB7" s="142">
        <v>1255.4724624487937</v>
      </c>
      <c r="AC7" s="139">
        <v>4</v>
      </c>
      <c r="AD7" s="147">
        <v>0.87250000000000005</v>
      </c>
      <c r="AE7" s="139">
        <v>7</v>
      </c>
      <c r="AF7" s="142">
        <v>11</v>
      </c>
      <c r="AG7" s="142">
        <v>8</v>
      </c>
      <c r="AH7" s="158">
        <v>3</v>
      </c>
    </row>
    <row r="8" spans="1:34" ht="12" customHeight="1" x14ac:dyDescent="0.25">
      <c r="A8" s="205">
        <v>2024</v>
      </c>
      <c r="B8" s="200">
        <v>2</v>
      </c>
      <c r="C8" s="130" t="s">
        <v>8</v>
      </c>
      <c r="D8" s="129">
        <v>2</v>
      </c>
      <c r="E8" s="131" t="s">
        <v>117</v>
      </c>
      <c r="F8" s="131" t="s">
        <v>502</v>
      </c>
      <c r="G8" s="131" t="s">
        <v>507</v>
      </c>
      <c r="H8" s="141">
        <v>301</v>
      </c>
      <c r="I8" s="141">
        <v>260</v>
      </c>
      <c r="J8" s="141">
        <v>50</v>
      </c>
      <c r="K8" s="152">
        <v>54.5</v>
      </c>
      <c r="L8" s="146">
        <v>0.86378737541528239</v>
      </c>
      <c r="M8" s="151">
        <v>6</v>
      </c>
      <c r="N8" s="141">
        <v>70.192307692307693</v>
      </c>
      <c r="O8" s="151">
        <v>4.5</v>
      </c>
      <c r="P8" s="151">
        <v>99.723404255319153</v>
      </c>
      <c r="Q8" s="151">
        <v>73.142307692307696</v>
      </c>
      <c r="R8" s="146">
        <v>0.733451773317359</v>
      </c>
      <c r="S8" s="151">
        <v>19</v>
      </c>
      <c r="T8" s="146">
        <v>0.98</v>
      </c>
      <c r="U8" s="151">
        <v>19</v>
      </c>
      <c r="V8" s="146">
        <v>0.60560000000000003</v>
      </c>
      <c r="W8" s="151">
        <v>0</v>
      </c>
      <c r="X8" s="167">
        <v>978710</v>
      </c>
      <c r="Y8" s="167">
        <v>959710</v>
      </c>
      <c r="Z8" s="167">
        <v>948478</v>
      </c>
      <c r="AA8" s="167">
        <v>3691.1923076923076</v>
      </c>
      <c r="AB8" s="141">
        <v>3647.9923076923078</v>
      </c>
      <c r="AC8" s="151">
        <v>0</v>
      </c>
      <c r="AD8" s="146">
        <v>0.8095</v>
      </c>
      <c r="AE8" s="151">
        <v>6</v>
      </c>
      <c r="AF8" s="141">
        <v>4</v>
      </c>
      <c r="AG8" s="141">
        <v>4</v>
      </c>
      <c r="AH8" s="157">
        <v>0</v>
      </c>
    </row>
    <row r="9" spans="1:34" ht="12" customHeight="1" x14ac:dyDescent="0.25">
      <c r="A9" s="206">
        <v>2024</v>
      </c>
      <c r="B9" s="201">
        <v>9</v>
      </c>
      <c r="C9" s="132" t="s">
        <v>9</v>
      </c>
      <c r="D9" s="133">
        <v>2</v>
      </c>
      <c r="E9" s="134" t="s">
        <v>117</v>
      </c>
      <c r="F9" s="134" t="s">
        <v>502</v>
      </c>
      <c r="G9" s="134" t="s">
        <v>507</v>
      </c>
      <c r="H9" s="142">
        <v>10272</v>
      </c>
      <c r="I9" s="142">
        <v>12394</v>
      </c>
      <c r="J9" s="142">
        <v>12149</v>
      </c>
      <c r="K9" s="153">
        <v>82.5</v>
      </c>
      <c r="L9" s="147">
        <v>1.2065809968847352</v>
      </c>
      <c r="M9" s="139">
        <v>15</v>
      </c>
      <c r="N9" s="142">
        <v>357.78481523317737</v>
      </c>
      <c r="O9" s="139">
        <v>1.5</v>
      </c>
      <c r="P9" s="139">
        <v>505.17316770186335</v>
      </c>
      <c r="Q9" s="139">
        <v>641.59827335807654</v>
      </c>
      <c r="R9" s="147">
        <v>1.2700561201158784</v>
      </c>
      <c r="S9" s="139">
        <v>30</v>
      </c>
      <c r="T9" s="147">
        <v>0.96</v>
      </c>
      <c r="U9" s="139">
        <v>18</v>
      </c>
      <c r="V9" s="147">
        <v>1.2621</v>
      </c>
      <c r="W9" s="139">
        <v>10</v>
      </c>
      <c r="X9" s="168">
        <v>14134037</v>
      </c>
      <c r="Y9" s="168">
        <v>13698987</v>
      </c>
      <c r="Z9" s="168">
        <v>14213720</v>
      </c>
      <c r="AA9" s="168">
        <v>1105.2918347587542</v>
      </c>
      <c r="AB9" s="142">
        <v>1146.822656123931</v>
      </c>
      <c r="AC9" s="139">
        <v>5</v>
      </c>
      <c r="AD9" s="147">
        <v>0.8821</v>
      </c>
      <c r="AE9" s="139">
        <v>8</v>
      </c>
      <c r="AF9" s="142">
        <v>51</v>
      </c>
      <c r="AG9" s="142">
        <v>46</v>
      </c>
      <c r="AH9" s="158">
        <v>5</v>
      </c>
    </row>
    <row r="10" spans="1:34" ht="12" customHeight="1" x14ac:dyDescent="0.25">
      <c r="A10" s="205">
        <v>2024</v>
      </c>
      <c r="B10" s="200">
        <v>8</v>
      </c>
      <c r="C10" s="130" t="s">
        <v>12</v>
      </c>
      <c r="D10" s="129">
        <v>2</v>
      </c>
      <c r="E10" s="131" t="s">
        <v>117</v>
      </c>
      <c r="F10" s="131" t="s">
        <v>502</v>
      </c>
      <c r="G10" s="131" t="s">
        <v>507</v>
      </c>
      <c r="H10" s="141">
        <v>1142</v>
      </c>
      <c r="I10" s="141">
        <v>935</v>
      </c>
      <c r="J10" s="141">
        <v>1628</v>
      </c>
      <c r="K10" s="152">
        <v>68</v>
      </c>
      <c r="L10" s="146">
        <v>0.81873905429071803</v>
      </c>
      <c r="M10" s="151">
        <v>5</v>
      </c>
      <c r="N10" s="141">
        <v>635.52941176470586</v>
      </c>
      <c r="O10" s="151">
        <v>0</v>
      </c>
      <c r="P10" s="151">
        <v>352.48267326732673</v>
      </c>
      <c r="Q10" s="151">
        <v>500.72406417112302</v>
      </c>
      <c r="R10" s="146">
        <v>1.4205636252405758</v>
      </c>
      <c r="S10" s="151">
        <v>30</v>
      </c>
      <c r="T10" s="146">
        <v>0.97</v>
      </c>
      <c r="U10" s="151">
        <v>18</v>
      </c>
      <c r="V10" s="146">
        <v>1.1342000000000001</v>
      </c>
      <c r="W10" s="151">
        <v>8</v>
      </c>
      <c r="X10" s="167">
        <v>1589800</v>
      </c>
      <c r="Y10" s="167">
        <v>1443800</v>
      </c>
      <c r="Z10" s="167">
        <v>1099312</v>
      </c>
      <c r="AA10" s="167">
        <v>1544.1711229946525</v>
      </c>
      <c r="AB10" s="141">
        <v>1175.7347593582888</v>
      </c>
      <c r="AC10" s="151">
        <v>5</v>
      </c>
      <c r="AD10" s="146">
        <v>0.8569</v>
      </c>
      <c r="AE10" s="151">
        <v>7</v>
      </c>
      <c r="AF10" s="141">
        <v>4</v>
      </c>
      <c r="AG10" s="141">
        <v>3</v>
      </c>
      <c r="AH10" s="157">
        <v>1</v>
      </c>
    </row>
    <row r="11" spans="1:34" ht="12" customHeight="1" x14ac:dyDescent="0.25">
      <c r="A11" s="206">
        <v>2024</v>
      </c>
      <c r="B11" s="201">
        <v>3</v>
      </c>
      <c r="C11" s="132" t="s">
        <v>10</v>
      </c>
      <c r="D11" s="133">
        <v>2</v>
      </c>
      <c r="E11" s="134" t="s">
        <v>117</v>
      </c>
      <c r="F11" s="134" t="s">
        <v>502</v>
      </c>
      <c r="G11" s="134" t="s">
        <v>507</v>
      </c>
      <c r="H11" s="142">
        <v>5182</v>
      </c>
      <c r="I11" s="142">
        <v>7010</v>
      </c>
      <c r="J11" s="142">
        <v>2947</v>
      </c>
      <c r="K11" s="153">
        <v>82.5</v>
      </c>
      <c r="L11" s="147">
        <v>1.3527595522964107</v>
      </c>
      <c r="M11" s="139">
        <v>15</v>
      </c>
      <c r="N11" s="142">
        <v>153.44579172610557</v>
      </c>
      <c r="O11" s="139">
        <v>3.5</v>
      </c>
      <c r="P11" s="139">
        <v>229.79180887372013</v>
      </c>
      <c r="Q11" s="139">
        <v>301.67203994293868</v>
      </c>
      <c r="R11" s="147">
        <v>1.3128058890415875</v>
      </c>
      <c r="S11" s="139">
        <v>30</v>
      </c>
      <c r="T11" s="147">
        <v>0.99</v>
      </c>
      <c r="U11" s="139">
        <v>19</v>
      </c>
      <c r="V11" s="147">
        <v>1.1387</v>
      </c>
      <c r="W11" s="139">
        <v>8</v>
      </c>
      <c r="X11" s="168">
        <v>6241483</v>
      </c>
      <c r="Y11" s="168">
        <v>6241483</v>
      </c>
      <c r="Z11" s="168">
        <v>6655486</v>
      </c>
      <c r="AA11" s="168">
        <v>890.36847360912986</v>
      </c>
      <c r="AB11" s="142">
        <v>949.42738944365192</v>
      </c>
      <c r="AC11" s="139">
        <v>6</v>
      </c>
      <c r="AD11" s="147">
        <v>0.86299999999999999</v>
      </c>
      <c r="AE11" s="139">
        <v>7</v>
      </c>
      <c r="AF11" s="142">
        <v>30</v>
      </c>
      <c r="AG11" s="142">
        <v>26</v>
      </c>
      <c r="AH11" s="158">
        <v>4</v>
      </c>
    </row>
    <row r="12" spans="1:34" ht="12" customHeight="1" x14ac:dyDescent="0.25">
      <c r="A12" s="205">
        <v>2024</v>
      </c>
      <c r="B12" s="200">
        <v>4</v>
      </c>
      <c r="C12" s="130" t="s">
        <v>11</v>
      </c>
      <c r="D12" s="129">
        <v>2</v>
      </c>
      <c r="E12" s="131" t="s">
        <v>117</v>
      </c>
      <c r="F12" s="131" t="s">
        <v>502</v>
      </c>
      <c r="G12" s="131" t="s">
        <v>507</v>
      </c>
      <c r="H12" s="141">
        <v>3536</v>
      </c>
      <c r="I12" s="141">
        <v>3570</v>
      </c>
      <c r="J12" s="141">
        <v>366</v>
      </c>
      <c r="K12" s="152">
        <v>78</v>
      </c>
      <c r="L12" s="146">
        <v>1.0096153846153846</v>
      </c>
      <c r="M12" s="151">
        <v>10</v>
      </c>
      <c r="N12" s="141">
        <v>37.420168067226889</v>
      </c>
      <c r="O12" s="151">
        <v>5</v>
      </c>
      <c r="P12" s="151">
        <v>41.526610644257701</v>
      </c>
      <c r="Q12" s="151">
        <v>41.283753501400561</v>
      </c>
      <c r="R12" s="146">
        <v>0.99415177065767291</v>
      </c>
      <c r="S12" s="151">
        <v>29</v>
      </c>
      <c r="T12" s="146">
        <v>1</v>
      </c>
      <c r="U12" s="151">
        <v>20</v>
      </c>
      <c r="V12" s="146">
        <v>0.96040000000000003</v>
      </c>
      <c r="W12" s="151">
        <v>6</v>
      </c>
      <c r="X12" s="167">
        <v>4507017</v>
      </c>
      <c r="Y12" s="167">
        <v>4306017</v>
      </c>
      <c r="Z12" s="167">
        <v>4253035</v>
      </c>
      <c r="AA12" s="167">
        <v>1206.1672268907564</v>
      </c>
      <c r="AB12" s="141">
        <v>1191.326330532213</v>
      </c>
      <c r="AC12" s="151">
        <v>5</v>
      </c>
      <c r="AD12" s="146">
        <v>0.88829999999999998</v>
      </c>
      <c r="AE12" s="151">
        <v>8</v>
      </c>
      <c r="AF12" s="141">
        <v>19</v>
      </c>
      <c r="AG12" s="141">
        <v>18</v>
      </c>
      <c r="AH12" s="157">
        <v>1</v>
      </c>
    </row>
    <row r="13" spans="1:34" ht="12" customHeight="1" x14ac:dyDescent="0.25">
      <c r="A13" s="206">
        <v>2024</v>
      </c>
      <c r="B13" s="201">
        <v>161</v>
      </c>
      <c r="C13" s="132" t="s">
        <v>75</v>
      </c>
      <c r="D13" s="133">
        <v>1</v>
      </c>
      <c r="E13" s="134" t="s">
        <v>116</v>
      </c>
      <c r="F13" s="134" t="s">
        <v>116</v>
      </c>
      <c r="G13" s="134" t="s">
        <v>506</v>
      </c>
      <c r="H13" s="142">
        <v>2667</v>
      </c>
      <c r="I13" s="142">
        <v>2637</v>
      </c>
      <c r="J13" s="142">
        <v>1515</v>
      </c>
      <c r="K13" s="153">
        <v>65</v>
      </c>
      <c r="L13" s="147">
        <v>0.98875140607424072</v>
      </c>
      <c r="M13" s="139">
        <v>10</v>
      </c>
      <c r="N13" s="142">
        <v>209.69852104664392</v>
      </c>
      <c r="O13" s="139">
        <v>3</v>
      </c>
      <c r="P13" s="139">
        <v>226.68374316939889</v>
      </c>
      <c r="Q13" s="139">
        <v>197.35532802426999</v>
      </c>
      <c r="R13" s="147">
        <v>0.87061968037464421</v>
      </c>
      <c r="S13" s="139">
        <v>25</v>
      </c>
      <c r="T13" s="147">
        <v>0.96</v>
      </c>
      <c r="U13" s="139">
        <v>18</v>
      </c>
      <c r="V13" s="147">
        <v>0</v>
      </c>
      <c r="W13" s="139">
        <v>0</v>
      </c>
      <c r="X13" s="168">
        <v>3051500</v>
      </c>
      <c r="Y13" s="168">
        <v>3041500</v>
      </c>
      <c r="Z13" s="168">
        <v>3192800</v>
      </c>
      <c r="AA13" s="168">
        <v>1153.3940083428138</v>
      </c>
      <c r="AB13" s="142">
        <v>1210.7698141827834</v>
      </c>
      <c r="AC13" s="139">
        <v>4</v>
      </c>
      <c r="AD13" s="147">
        <v>0.94179999999999997</v>
      </c>
      <c r="AE13" s="139">
        <v>9</v>
      </c>
      <c r="AF13" s="142">
        <v>13</v>
      </c>
      <c r="AG13" s="142">
        <v>3</v>
      </c>
      <c r="AH13" s="158">
        <v>10</v>
      </c>
    </row>
    <row r="14" spans="1:34" ht="12" customHeight="1" x14ac:dyDescent="0.25">
      <c r="A14" s="205">
        <v>2024</v>
      </c>
      <c r="B14" s="200">
        <v>162</v>
      </c>
      <c r="C14" s="130" t="s">
        <v>76</v>
      </c>
      <c r="D14" s="129">
        <v>1</v>
      </c>
      <c r="E14" s="131" t="s">
        <v>116</v>
      </c>
      <c r="F14" s="131" t="s">
        <v>116</v>
      </c>
      <c r="G14" s="131" t="s">
        <v>506</v>
      </c>
      <c r="H14" s="141">
        <v>1012</v>
      </c>
      <c r="I14" s="141">
        <v>1049</v>
      </c>
      <c r="J14" s="141">
        <v>373</v>
      </c>
      <c r="K14" s="152">
        <v>71</v>
      </c>
      <c r="L14" s="146">
        <v>1.0365612648221343</v>
      </c>
      <c r="M14" s="151">
        <v>11</v>
      </c>
      <c r="N14" s="141">
        <v>129.78551000953289</v>
      </c>
      <c r="O14" s="151">
        <v>4</v>
      </c>
      <c r="P14" s="151">
        <v>208.60321715817693</v>
      </c>
      <c r="Q14" s="151">
        <v>156.64728312678741</v>
      </c>
      <c r="R14" s="146">
        <v>0.7509341670795372</v>
      </c>
      <c r="S14" s="151">
        <v>21</v>
      </c>
      <c r="T14" s="146">
        <v>0.97</v>
      </c>
      <c r="U14" s="151">
        <v>18</v>
      </c>
      <c r="V14" s="146">
        <v>1.3847</v>
      </c>
      <c r="W14" s="151">
        <v>10</v>
      </c>
      <c r="X14" s="167">
        <v>1103400</v>
      </c>
      <c r="Y14" s="167">
        <v>1098400</v>
      </c>
      <c r="Z14" s="167">
        <v>1058827</v>
      </c>
      <c r="AA14" s="167">
        <v>1047.0924690181125</v>
      </c>
      <c r="AB14" s="141">
        <v>1009.3679694947569</v>
      </c>
      <c r="AC14" s="151">
        <v>5</v>
      </c>
      <c r="AD14" s="146">
        <v>0.86629999999999996</v>
      </c>
      <c r="AE14" s="151">
        <v>7</v>
      </c>
      <c r="AF14" s="141">
        <v>4</v>
      </c>
      <c r="AG14" s="141">
        <v>2</v>
      </c>
      <c r="AH14" s="157">
        <v>2</v>
      </c>
    </row>
    <row r="15" spans="1:34" ht="12" customHeight="1" x14ac:dyDescent="0.25">
      <c r="A15" s="206">
        <v>2024</v>
      </c>
      <c r="B15" s="201">
        <v>163</v>
      </c>
      <c r="C15" s="132" t="s">
        <v>77</v>
      </c>
      <c r="D15" s="133">
        <v>1</v>
      </c>
      <c r="E15" s="134" t="s">
        <v>116</v>
      </c>
      <c r="F15" s="134" t="s">
        <v>116</v>
      </c>
      <c r="G15" s="134" t="s">
        <v>506</v>
      </c>
      <c r="H15" s="142">
        <v>651</v>
      </c>
      <c r="I15" s="142">
        <v>699</v>
      </c>
      <c r="J15" s="142">
        <v>191</v>
      </c>
      <c r="K15" s="153">
        <v>57.5</v>
      </c>
      <c r="L15" s="147">
        <v>1.0737327188940091</v>
      </c>
      <c r="M15" s="139">
        <v>12</v>
      </c>
      <c r="N15" s="142">
        <v>99.735336194563658</v>
      </c>
      <c r="O15" s="139">
        <v>4.5</v>
      </c>
      <c r="P15" s="139">
        <v>295.96335078534031</v>
      </c>
      <c r="Q15" s="139">
        <v>124.01287553648069</v>
      </c>
      <c r="R15" s="147">
        <v>0.41901429757235775</v>
      </c>
      <c r="S15" s="139">
        <v>9</v>
      </c>
      <c r="T15" s="147">
        <v>0.88</v>
      </c>
      <c r="U15" s="139">
        <v>14</v>
      </c>
      <c r="V15" s="147">
        <v>1.2842</v>
      </c>
      <c r="W15" s="139">
        <v>10</v>
      </c>
      <c r="X15" s="168">
        <v>926700</v>
      </c>
      <c r="Y15" s="168">
        <v>921700</v>
      </c>
      <c r="Z15" s="168">
        <v>819731</v>
      </c>
      <c r="AA15" s="168">
        <v>1318.5979971387696</v>
      </c>
      <c r="AB15" s="142">
        <v>1172.719599427754</v>
      </c>
      <c r="AC15" s="139">
        <v>5</v>
      </c>
      <c r="AD15" s="147">
        <v>0.89159999999999995</v>
      </c>
      <c r="AE15" s="139">
        <v>8</v>
      </c>
      <c r="AF15" s="142">
        <v>4</v>
      </c>
      <c r="AG15" s="142">
        <v>3</v>
      </c>
      <c r="AH15" s="158">
        <v>1</v>
      </c>
    </row>
    <row r="16" spans="1:34" ht="12" customHeight="1" x14ac:dyDescent="0.25">
      <c r="A16" s="205">
        <v>2024</v>
      </c>
      <c r="B16" s="200">
        <v>164</v>
      </c>
      <c r="C16" s="130" t="s">
        <v>78</v>
      </c>
      <c r="D16" s="129">
        <v>1</v>
      </c>
      <c r="E16" s="131" t="s">
        <v>116</v>
      </c>
      <c r="F16" s="131" t="s">
        <v>116</v>
      </c>
      <c r="G16" s="131" t="s">
        <v>506</v>
      </c>
      <c r="H16" s="141">
        <v>595</v>
      </c>
      <c r="I16" s="141">
        <v>579</v>
      </c>
      <c r="J16" s="141">
        <v>250</v>
      </c>
      <c r="K16" s="152">
        <v>69.5</v>
      </c>
      <c r="L16" s="146">
        <v>0.97310924369747898</v>
      </c>
      <c r="M16" s="151">
        <v>9</v>
      </c>
      <c r="N16" s="141">
        <v>157.59930915371331</v>
      </c>
      <c r="O16" s="151">
        <v>3.5</v>
      </c>
      <c r="P16" s="151">
        <v>230.79919678714859</v>
      </c>
      <c r="Q16" s="151">
        <v>173.67184801381691</v>
      </c>
      <c r="R16" s="146">
        <v>0.75248029642834247</v>
      </c>
      <c r="S16" s="151">
        <v>21</v>
      </c>
      <c r="T16" s="146">
        <v>0.97</v>
      </c>
      <c r="U16" s="151">
        <v>18</v>
      </c>
      <c r="V16" s="146">
        <v>1.2175</v>
      </c>
      <c r="W16" s="151">
        <v>10</v>
      </c>
      <c r="X16" s="167">
        <v>958800</v>
      </c>
      <c r="Y16" s="167">
        <v>953800</v>
      </c>
      <c r="Z16" s="167">
        <v>675975</v>
      </c>
      <c r="AA16" s="167">
        <v>1647.3229706390327</v>
      </c>
      <c r="AB16" s="141">
        <v>1167.4870466321242</v>
      </c>
      <c r="AC16" s="151">
        <v>5</v>
      </c>
      <c r="AD16" s="146">
        <v>0.92010000000000003</v>
      </c>
      <c r="AE16" s="151">
        <v>8</v>
      </c>
      <c r="AF16" s="141">
        <v>4</v>
      </c>
      <c r="AG16" s="141">
        <v>4</v>
      </c>
      <c r="AH16" s="157">
        <v>0</v>
      </c>
    </row>
    <row r="17" spans="1:34" ht="12" customHeight="1" x14ac:dyDescent="0.25">
      <c r="A17" s="206">
        <v>2024</v>
      </c>
      <c r="B17" s="201">
        <v>179</v>
      </c>
      <c r="C17" s="132" t="s">
        <v>79</v>
      </c>
      <c r="D17" s="133">
        <v>1</v>
      </c>
      <c r="E17" s="134" t="s">
        <v>116</v>
      </c>
      <c r="F17" s="134" t="s">
        <v>116</v>
      </c>
      <c r="G17" s="134" t="s">
        <v>506</v>
      </c>
      <c r="H17" s="142">
        <v>466</v>
      </c>
      <c r="I17" s="142">
        <v>419</v>
      </c>
      <c r="J17" s="142">
        <v>223</v>
      </c>
      <c r="K17" s="153">
        <v>48.5</v>
      </c>
      <c r="L17" s="147">
        <v>0.89914163090128751</v>
      </c>
      <c r="M17" s="139">
        <v>7</v>
      </c>
      <c r="N17" s="142">
        <v>194.26014319809067</v>
      </c>
      <c r="O17" s="139">
        <v>3.5</v>
      </c>
      <c r="P17" s="139">
        <v>328.5765765765766</v>
      </c>
      <c r="Q17" s="139">
        <v>166.72792362768496</v>
      </c>
      <c r="R17" s="147">
        <v>0.50742486078835902</v>
      </c>
      <c r="S17" s="139">
        <v>12</v>
      </c>
      <c r="T17" s="147">
        <v>0.83</v>
      </c>
      <c r="U17" s="139">
        <v>11</v>
      </c>
      <c r="V17" s="147">
        <v>1.099</v>
      </c>
      <c r="W17" s="139">
        <v>8</v>
      </c>
      <c r="X17" s="168">
        <v>740700</v>
      </c>
      <c r="Y17" s="168">
        <v>735700</v>
      </c>
      <c r="Z17" s="168">
        <v>684463</v>
      </c>
      <c r="AA17" s="168">
        <v>1755.8472553699285</v>
      </c>
      <c r="AB17" s="142">
        <v>1633.563245823389</v>
      </c>
      <c r="AC17" s="139">
        <v>2</v>
      </c>
      <c r="AD17" s="147">
        <v>0.87749999999999995</v>
      </c>
      <c r="AE17" s="139">
        <v>7</v>
      </c>
      <c r="AF17" s="142">
        <v>4</v>
      </c>
      <c r="AG17" s="142">
        <v>4</v>
      </c>
      <c r="AH17" s="158">
        <v>0</v>
      </c>
    </row>
    <row r="18" spans="1:34" ht="12" customHeight="1" x14ac:dyDescent="0.25">
      <c r="A18" s="205">
        <v>2024</v>
      </c>
      <c r="B18" s="200">
        <v>165</v>
      </c>
      <c r="C18" s="130" t="s">
        <v>80</v>
      </c>
      <c r="D18" s="129">
        <v>1</v>
      </c>
      <c r="E18" s="131" t="s">
        <v>116</v>
      </c>
      <c r="F18" s="131" t="s">
        <v>116</v>
      </c>
      <c r="G18" s="131" t="s">
        <v>506</v>
      </c>
      <c r="H18" s="141">
        <v>280</v>
      </c>
      <c r="I18" s="141">
        <v>284</v>
      </c>
      <c r="J18" s="141">
        <v>111</v>
      </c>
      <c r="K18" s="152">
        <v>74</v>
      </c>
      <c r="L18" s="146">
        <v>1.0142857142857142</v>
      </c>
      <c r="M18" s="151">
        <v>10</v>
      </c>
      <c r="N18" s="141">
        <v>142.65845070422534</v>
      </c>
      <c r="O18" s="151">
        <v>4</v>
      </c>
      <c r="P18" s="151">
        <v>165.63888888888889</v>
      </c>
      <c r="Q18" s="151">
        <v>175.53873239436621</v>
      </c>
      <c r="R18" s="146">
        <v>1.0597676280726451</v>
      </c>
      <c r="S18" s="151">
        <v>30</v>
      </c>
      <c r="T18" s="146">
        <v>0.89</v>
      </c>
      <c r="U18" s="151">
        <v>14</v>
      </c>
      <c r="V18" s="146">
        <v>1.1798999999999999</v>
      </c>
      <c r="W18" s="151">
        <v>9</v>
      </c>
      <c r="X18" s="167">
        <v>745500</v>
      </c>
      <c r="Y18" s="167">
        <v>735700</v>
      </c>
      <c r="Z18" s="167">
        <v>606662</v>
      </c>
      <c r="AA18" s="167">
        <v>2590.4929577464791</v>
      </c>
      <c r="AB18" s="141">
        <v>2136.1338028169016</v>
      </c>
      <c r="AC18" s="151">
        <v>0</v>
      </c>
      <c r="AD18" s="146">
        <v>0.84340000000000004</v>
      </c>
      <c r="AE18" s="151">
        <v>7</v>
      </c>
      <c r="AF18" s="141">
        <v>3</v>
      </c>
      <c r="AG18" s="141">
        <v>3</v>
      </c>
      <c r="AH18" s="157">
        <v>0</v>
      </c>
    </row>
    <row r="19" spans="1:34" ht="12" customHeight="1" x14ac:dyDescent="0.25">
      <c r="A19" s="206">
        <v>2024</v>
      </c>
      <c r="B19" s="201">
        <v>11</v>
      </c>
      <c r="C19" s="132" t="s">
        <v>13</v>
      </c>
      <c r="D19" s="133">
        <v>2</v>
      </c>
      <c r="E19" s="134" t="s">
        <v>116</v>
      </c>
      <c r="F19" s="134" t="s">
        <v>116</v>
      </c>
      <c r="G19" s="134" t="s">
        <v>506</v>
      </c>
      <c r="H19" s="142">
        <v>6061</v>
      </c>
      <c r="I19" s="142">
        <v>6646</v>
      </c>
      <c r="J19" s="142">
        <v>1560</v>
      </c>
      <c r="K19" s="153">
        <v>80.5</v>
      </c>
      <c r="L19" s="147">
        <v>1.0965187262827916</v>
      </c>
      <c r="M19" s="139">
        <v>12</v>
      </c>
      <c r="N19" s="142">
        <v>85.675594342461636</v>
      </c>
      <c r="O19" s="139">
        <v>4.5</v>
      </c>
      <c r="P19" s="139">
        <v>92.816326530612244</v>
      </c>
      <c r="Q19" s="139">
        <v>118.88052964188986</v>
      </c>
      <c r="R19" s="147">
        <v>1.2808148532217685</v>
      </c>
      <c r="S19" s="139">
        <v>30</v>
      </c>
      <c r="T19" s="147">
        <v>0.99</v>
      </c>
      <c r="U19" s="139">
        <v>19</v>
      </c>
      <c r="V19" s="147">
        <v>1.0355000000000001</v>
      </c>
      <c r="W19" s="139">
        <v>6</v>
      </c>
      <c r="X19" s="168">
        <v>6230700</v>
      </c>
      <c r="Y19" s="168">
        <v>6205700</v>
      </c>
      <c r="Z19" s="168">
        <v>5931691</v>
      </c>
      <c r="AA19" s="168">
        <v>933.74962383388504</v>
      </c>
      <c r="AB19" s="142">
        <v>892.52046343665359</v>
      </c>
      <c r="AC19" s="139">
        <v>6</v>
      </c>
      <c r="AD19" s="147">
        <v>0.9516</v>
      </c>
      <c r="AE19" s="139">
        <v>9</v>
      </c>
      <c r="AF19" s="142">
        <v>34</v>
      </c>
      <c r="AG19" s="142">
        <v>32</v>
      </c>
      <c r="AH19" s="158">
        <v>2</v>
      </c>
    </row>
    <row r="20" spans="1:34" ht="12" customHeight="1" x14ac:dyDescent="0.25">
      <c r="A20" s="205">
        <v>2024</v>
      </c>
      <c r="B20" s="200">
        <v>12</v>
      </c>
      <c r="C20" s="130" t="s">
        <v>14</v>
      </c>
      <c r="D20" s="129">
        <v>2</v>
      </c>
      <c r="E20" s="131" t="s">
        <v>116</v>
      </c>
      <c r="F20" s="131" t="s">
        <v>116</v>
      </c>
      <c r="G20" s="131" t="s">
        <v>506</v>
      </c>
      <c r="H20" s="141">
        <v>2129</v>
      </c>
      <c r="I20" s="141">
        <v>2090</v>
      </c>
      <c r="J20" s="141">
        <v>608</v>
      </c>
      <c r="K20" s="152">
        <v>65</v>
      </c>
      <c r="L20" s="146">
        <v>0.98168154062940349</v>
      </c>
      <c r="M20" s="151">
        <v>10</v>
      </c>
      <c r="N20" s="141">
        <v>106.18181818181819</v>
      </c>
      <c r="O20" s="151">
        <v>4</v>
      </c>
      <c r="P20" s="151">
        <v>144.52852348993289</v>
      </c>
      <c r="Q20" s="151">
        <v>129.74976076555023</v>
      </c>
      <c r="R20" s="146">
        <v>0.89774500999858298</v>
      </c>
      <c r="S20" s="151">
        <v>25</v>
      </c>
      <c r="T20" s="146">
        <v>0.96</v>
      </c>
      <c r="U20" s="151">
        <v>18</v>
      </c>
      <c r="V20" s="146">
        <v>0</v>
      </c>
      <c r="W20" s="151">
        <v>0</v>
      </c>
      <c r="X20" s="167">
        <v>1910500</v>
      </c>
      <c r="Y20" s="167">
        <v>1888000</v>
      </c>
      <c r="Z20" s="167">
        <v>1951080</v>
      </c>
      <c r="AA20" s="167">
        <v>903.3492822966507</v>
      </c>
      <c r="AB20" s="141">
        <v>933.53110047846894</v>
      </c>
      <c r="AC20" s="151">
        <v>6</v>
      </c>
      <c r="AD20" s="146">
        <v>0.89300000000000002</v>
      </c>
      <c r="AE20" s="151">
        <v>8</v>
      </c>
      <c r="AF20" s="141">
        <v>12</v>
      </c>
      <c r="AG20" s="141">
        <v>12</v>
      </c>
      <c r="AH20" s="157">
        <v>0</v>
      </c>
    </row>
    <row r="21" spans="1:34" ht="12" customHeight="1" x14ac:dyDescent="0.25">
      <c r="A21" s="206">
        <v>2024</v>
      </c>
      <c r="B21" s="201">
        <v>13</v>
      </c>
      <c r="C21" s="132" t="s">
        <v>15</v>
      </c>
      <c r="D21" s="133">
        <v>2</v>
      </c>
      <c r="E21" s="134" t="s">
        <v>116</v>
      </c>
      <c r="F21" s="134" t="s">
        <v>116</v>
      </c>
      <c r="G21" s="134" t="s">
        <v>506</v>
      </c>
      <c r="H21" s="142">
        <v>1798</v>
      </c>
      <c r="I21" s="142">
        <v>1868</v>
      </c>
      <c r="J21" s="142">
        <v>401</v>
      </c>
      <c r="K21" s="153">
        <v>74.5</v>
      </c>
      <c r="L21" s="147">
        <v>1.0389321468298109</v>
      </c>
      <c r="M21" s="139">
        <v>11</v>
      </c>
      <c r="N21" s="142">
        <v>78.353854389721633</v>
      </c>
      <c r="O21" s="139">
        <v>4.5</v>
      </c>
      <c r="P21" s="139">
        <v>86.557640750670245</v>
      </c>
      <c r="Q21" s="139">
        <v>77.085653104925058</v>
      </c>
      <c r="R21" s="147">
        <v>0.89057017308235908</v>
      </c>
      <c r="S21" s="139">
        <v>25</v>
      </c>
      <c r="T21" s="147">
        <v>0.99</v>
      </c>
      <c r="U21" s="139">
        <v>19</v>
      </c>
      <c r="V21" s="147">
        <v>0.99039999999999995</v>
      </c>
      <c r="W21" s="139">
        <v>6</v>
      </c>
      <c r="X21" s="168">
        <v>2278700</v>
      </c>
      <c r="Y21" s="168">
        <v>2246700</v>
      </c>
      <c r="Z21" s="168">
        <v>1978603</v>
      </c>
      <c r="AA21" s="168">
        <v>1202.730192719486</v>
      </c>
      <c r="AB21" s="142">
        <v>1059.2093147751607</v>
      </c>
      <c r="AC21" s="139">
        <v>5</v>
      </c>
      <c r="AD21" s="147">
        <v>0.95640000000000003</v>
      </c>
      <c r="AE21" s="139">
        <v>9</v>
      </c>
      <c r="AF21" s="142">
        <v>11</v>
      </c>
      <c r="AG21" s="142">
        <v>10</v>
      </c>
      <c r="AH21" s="158">
        <v>1</v>
      </c>
    </row>
    <row r="22" spans="1:34" ht="12" customHeight="1" x14ac:dyDescent="0.25">
      <c r="A22" s="205">
        <v>2024</v>
      </c>
      <c r="B22" s="200">
        <v>14</v>
      </c>
      <c r="C22" s="130" t="s">
        <v>16</v>
      </c>
      <c r="D22" s="129">
        <v>2</v>
      </c>
      <c r="E22" s="131" t="s">
        <v>116</v>
      </c>
      <c r="F22" s="131" t="s">
        <v>116</v>
      </c>
      <c r="G22" s="131" t="s">
        <v>506</v>
      </c>
      <c r="H22" s="141">
        <v>1360</v>
      </c>
      <c r="I22" s="141">
        <v>1288</v>
      </c>
      <c r="J22" s="141">
        <v>381</v>
      </c>
      <c r="K22" s="152">
        <v>58</v>
      </c>
      <c r="L22" s="146">
        <v>0.94705882352941173</v>
      </c>
      <c r="M22" s="151">
        <v>9</v>
      </c>
      <c r="N22" s="141">
        <v>107.96972049689441</v>
      </c>
      <c r="O22" s="151">
        <v>4</v>
      </c>
      <c r="P22" s="151">
        <v>128.70161290322579</v>
      </c>
      <c r="Q22" s="151">
        <v>88.277950310559007</v>
      </c>
      <c r="R22" s="146">
        <v>0.68591176380157393</v>
      </c>
      <c r="S22" s="151">
        <v>18</v>
      </c>
      <c r="T22" s="146">
        <v>0.99</v>
      </c>
      <c r="U22" s="151">
        <v>19</v>
      </c>
      <c r="V22" s="146">
        <v>0.68140000000000001</v>
      </c>
      <c r="W22" s="151">
        <v>0</v>
      </c>
      <c r="X22" s="167">
        <v>1711200</v>
      </c>
      <c r="Y22" s="167">
        <v>1701200</v>
      </c>
      <c r="Z22" s="167">
        <v>1785200</v>
      </c>
      <c r="AA22" s="167">
        <v>1320.807453416149</v>
      </c>
      <c r="AB22" s="141">
        <v>1386.024844720497</v>
      </c>
      <c r="AC22" s="151">
        <v>4</v>
      </c>
      <c r="AD22" s="146">
        <v>0.89859999999999995</v>
      </c>
      <c r="AE22" s="151">
        <v>8</v>
      </c>
      <c r="AF22" s="141">
        <v>8</v>
      </c>
      <c r="AG22" s="141">
        <v>8</v>
      </c>
      <c r="AH22" s="157">
        <v>0</v>
      </c>
    </row>
    <row r="23" spans="1:34" ht="12" customHeight="1" x14ac:dyDescent="0.25">
      <c r="A23" s="206">
        <v>2024</v>
      </c>
      <c r="B23" s="201">
        <v>16</v>
      </c>
      <c r="C23" s="132" t="s">
        <v>17</v>
      </c>
      <c r="D23" s="133">
        <v>2</v>
      </c>
      <c r="E23" s="134" t="s">
        <v>116</v>
      </c>
      <c r="F23" s="134" t="s">
        <v>116</v>
      </c>
      <c r="G23" s="134" t="s">
        <v>506</v>
      </c>
      <c r="H23" s="142">
        <v>1240</v>
      </c>
      <c r="I23" s="142">
        <v>1298</v>
      </c>
      <c r="J23" s="142">
        <v>389</v>
      </c>
      <c r="K23" s="153">
        <v>69</v>
      </c>
      <c r="L23" s="147">
        <v>1.0467741935483872</v>
      </c>
      <c r="M23" s="139">
        <v>11</v>
      </c>
      <c r="N23" s="142">
        <v>109.38751926040062</v>
      </c>
      <c r="O23" s="139">
        <v>4</v>
      </c>
      <c r="P23" s="139">
        <v>169.4742268041237</v>
      </c>
      <c r="Q23" s="139">
        <v>149.62403697996919</v>
      </c>
      <c r="R23" s="147">
        <v>0.88287192572887718</v>
      </c>
      <c r="S23" s="139">
        <v>25</v>
      </c>
      <c r="T23" s="147">
        <v>0.9</v>
      </c>
      <c r="U23" s="139">
        <v>15</v>
      </c>
      <c r="V23" s="147">
        <v>0.97230000000000005</v>
      </c>
      <c r="W23" s="139">
        <v>6</v>
      </c>
      <c r="X23" s="168">
        <v>1264000</v>
      </c>
      <c r="Y23" s="168">
        <v>1259000</v>
      </c>
      <c r="Z23" s="168">
        <v>1225597</v>
      </c>
      <c r="AA23" s="168">
        <v>969.9537750385208</v>
      </c>
      <c r="AB23" s="142">
        <v>944.21956856702616</v>
      </c>
      <c r="AC23" s="139">
        <v>6</v>
      </c>
      <c r="AD23" s="147">
        <v>0.91759999999999997</v>
      </c>
      <c r="AE23" s="139">
        <v>8</v>
      </c>
      <c r="AF23" s="142">
        <v>5</v>
      </c>
      <c r="AG23" s="142">
        <v>5</v>
      </c>
      <c r="AH23" s="158">
        <v>0</v>
      </c>
    </row>
    <row r="24" spans="1:34" ht="12" customHeight="1" x14ac:dyDescent="0.25">
      <c r="A24" s="205">
        <v>2024</v>
      </c>
      <c r="B24" s="200">
        <v>15</v>
      </c>
      <c r="C24" s="130" t="s">
        <v>18</v>
      </c>
      <c r="D24" s="129">
        <v>2</v>
      </c>
      <c r="E24" s="131" t="s">
        <v>116</v>
      </c>
      <c r="F24" s="131" t="s">
        <v>116</v>
      </c>
      <c r="G24" s="131" t="s">
        <v>506</v>
      </c>
      <c r="H24" s="141">
        <v>791</v>
      </c>
      <c r="I24" s="141">
        <v>949</v>
      </c>
      <c r="J24" s="141">
        <v>81</v>
      </c>
      <c r="K24" s="152">
        <v>81</v>
      </c>
      <c r="L24" s="146">
        <v>1.1997471554993679</v>
      </c>
      <c r="M24" s="151">
        <v>14</v>
      </c>
      <c r="N24" s="141">
        <v>31.153846153846153</v>
      </c>
      <c r="O24" s="151">
        <v>5</v>
      </c>
      <c r="P24" s="151">
        <v>95.395061728395063</v>
      </c>
      <c r="Q24" s="151">
        <v>90.155953635405695</v>
      </c>
      <c r="R24" s="146">
        <v>0.9450798815151884</v>
      </c>
      <c r="S24" s="151">
        <v>28</v>
      </c>
      <c r="T24" s="146">
        <v>0.99</v>
      </c>
      <c r="U24" s="151">
        <v>19</v>
      </c>
      <c r="V24" s="146">
        <v>1.0544</v>
      </c>
      <c r="W24" s="151">
        <v>7</v>
      </c>
      <c r="X24" s="167">
        <v>1144100</v>
      </c>
      <c r="Y24" s="167">
        <v>1140100</v>
      </c>
      <c r="Z24" s="167">
        <v>1165445</v>
      </c>
      <c r="AA24" s="167">
        <v>1201.3698630136987</v>
      </c>
      <c r="AB24" s="141">
        <v>1228.0769230769231</v>
      </c>
      <c r="AC24" s="151">
        <v>4</v>
      </c>
      <c r="AD24" s="146">
        <v>0.91439999999999999</v>
      </c>
      <c r="AE24" s="151">
        <v>8</v>
      </c>
      <c r="AF24" s="141">
        <v>7</v>
      </c>
      <c r="AG24" s="141">
        <v>7</v>
      </c>
      <c r="AH24" s="157">
        <v>0</v>
      </c>
    </row>
    <row r="25" spans="1:34" ht="12" customHeight="1" x14ac:dyDescent="0.25">
      <c r="A25" s="206">
        <v>2024</v>
      </c>
      <c r="B25" s="201">
        <v>127</v>
      </c>
      <c r="C25" s="132" t="s">
        <v>20</v>
      </c>
      <c r="D25" s="133">
        <v>1</v>
      </c>
      <c r="E25" s="134" t="s">
        <v>117</v>
      </c>
      <c r="F25" s="134" t="s">
        <v>502</v>
      </c>
      <c r="G25" s="134" t="s">
        <v>507</v>
      </c>
      <c r="H25" s="142">
        <v>1520</v>
      </c>
      <c r="I25" s="142">
        <v>1728</v>
      </c>
      <c r="J25" s="142">
        <v>715</v>
      </c>
      <c r="K25" s="153">
        <v>53.5</v>
      </c>
      <c r="L25" s="147">
        <v>1.1368421052631579</v>
      </c>
      <c r="M25" s="139">
        <v>13</v>
      </c>
      <c r="N25" s="142">
        <v>151.02719907407408</v>
      </c>
      <c r="O25" s="139">
        <v>3.5</v>
      </c>
      <c r="P25" s="139">
        <v>369.40256045519203</v>
      </c>
      <c r="Q25" s="139">
        <v>199.77083333333334</v>
      </c>
      <c r="R25" s="147">
        <v>0.54079439267331564</v>
      </c>
      <c r="S25" s="139">
        <v>13</v>
      </c>
      <c r="T25" s="147">
        <v>0.91</v>
      </c>
      <c r="U25" s="139">
        <v>15</v>
      </c>
      <c r="V25" s="147">
        <v>0.75629999999999997</v>
      </c>
      <c r="W25" s="139">
        <v>2</v>
      </c>
      <c r="X25" s="168">
        <v>1450054</v>
      </c>
      <c r="Y25" s="168">
        <v>1450054</v>
      </c>
      <c r="Z25" s="168">
        <v>1455179</v>
      </c>
      <c r="AA25" s="168">
        <v>839.15162037037032</v>
      </c>
      <c r="AB25" s="142">
        <v>842.11747685185185</v>
      </c>
      <c r="AC25" s="139">
        <v>6</v>
      </c>
      <c r="AD25" s="147">
        <v>0.87360000000000004</v>
      </c>
      <c r="AE25" s="139">
        <v>7</v>
      </c>
      <c r="AF25" s="142">
        <v>6</v>
      </c>
      <c r="AG25" s="142">
        <v>6</v>
      </c>
      <c r="AH25" s="158">
        <v>0</v>
      </c>
    </row>
    <row r="26" spans="1:34" ht="12" customHeight="1" x14ac:dyDescent="0.25">
      <c r="A26" s="205">
        <v>2024</v>
      </c>
      <c r="B26" s="200">
        <v>17</v>
      </c>
      <c r="C26" s="130" t="s">
        <v>21</v>
      </c>
      <c r="D26" s="129">
        <v>1</v>
      </c>
      <c r="E26" s="131" t="s">
        <v>117</v>
      </c>
      <c r="F26" s="131" t="s">
        <v>502</v>
      </c>
      <c r="G26" s="131" t="s">
        <v>507</v>
      </c>
      <c r="H26" s="141">
        <v>8107</v>
      </c>
      <c r="I26" s="141">
        <v>8179</v>
      </c>
      <c r="J26" s="141">
        <v>9186</v>
      </c>
      <c r="K26" s="152">
        <v>64</v>
      </c>
      <c r="L26" s="146">
        <v>1.0088812137658814</v>
      </c>
      <c r="M26" s="151">
        <v>10</v>
      </c>
      <c r="N26" s="141">
        <v>409.93886783225332</v>
      </c>
      <c r="O26" s="151">
        <v>1</v>
      </c>
      <c r="P26" s="151">
        <v>468.8822885898698</v>
      </c>
      <c r="Q26" s="151">
        <v>383.11199413131192</v>
      </c>
      <c r="R26" s="146">
        <v>0.8170749961221484</v>
      </c>
      <c r="S26" s="151">
        <v>23</v>
      </c>
      <c r="T26" s="146">
        <v>0.88</v>
      </c>
      <c r="U26" s="151">
        <v>14</v>
      </c>
      <c r="V26" s="146">
        <v>1.1002000000000001</v>
      </c>
      <c r="W26" s="151">
        <v>8</v>
      </c>
      <c r="X26" s="167">
        <v>5568406</v>
      </c>
      <c r="Y26" s="167">
        <v>5217406</v>
      </c>
      <c r="Z26" s="167">
        <v>5354524</v>
      </c>
      <c r="AA26" s="167">
        <v>637.90267758894731</v>
      </c>
      <c r="AB26" s="141">
        <v>654.66731874312268</v>
      </c>
      <c r="AC26" s="151">
        <v>7</v>
      </c>
      <c r="AD26" s="146">
        <v>0.91139999999999999</v>
      </c>
      <c r="AE26" s="151">
        <v>8</v>
      </c>
      <c r="AF26" s="141">
        <v>26</v>
      </c>
      <c r="AG26" s="141">
        <v>25</v>
      </c>
      <c r="AH26" s="157">
        <v>1</v>
      </c>
    </row>
    <row r="27" spans="1:34" ht="12" customHeight="1" x14ac:dyDescent="0.25">
      <c r="A27" s="206">
        <v>2024</v>
      </c>
      <c r="B27" s="201">
        <v>18</v>
      </c>
      <c r="C27" s="132" t="s">
        <v>22</v>
      </c>
      <c r="D27" s="133">
        <v>1</v>
      </c>
      <c r="E27" s="134" t="s">
        <v>117</v>
      </c>
      <c r="F27" s="134" t="s">
        <v>502</v>
      </c>
      <c r="G27" s="134" t="s">
        <v>507</v>
      </c>
      <c r="H27" s="142">
        <v>2630</v>
      </c>
      <c r="I27" s="142">
        <v>2884</v>
      </c>
      <c r="J27" s="142">
        <v>1543</v>
      </c>
      <c r="K27" s="153">
        <v>62.5</v>
      </c>
      <c r="L27" s="147">
        <v>1.0965779467680608</v>
      </c>
      <c r="M27" s="139">
        <v>12</v>
      </c>
      <c r="N27" s="142">
        <v>195.28259361997226</v>
      </c>
      <c r="O27" s="139">
        <v>3.5</v>
      </c>
      <c r="P27" s="139">
        <v>325.79502688172045</v>
      </c>
      <c r="Q27" s="139">
        <v>241.50658807212204</v>
      </c>
      <c r="R27" s="147">
        <v>0.74128383844177204</v>
      </c>
      <c r="S27" s="139">
        <v>20</v>
      </c>
      <c r="T27" s="147">
        <v>0.95</v>
      </c>
      <c r="U27" s="139">
        <v>17</v>
      </c>
      <c r="V27" s="147">
        <v>0.83179999999999998</v>
      </c>
      <c r="W27" s="139">
        <v>3</v>
      </c>
      <c r="X27" s="168">
        <v>2445339</v>
      </c>
      <c r="Y27" s="168">
        <v>2135339</v>
      </c>
      <c r="Z27" s="168">
        <v>2145339</v>
      </c>
      <c r="AA27" s="168">
        <v>740.40880721220526</v>
      </c>
      <c r="AB27" s="142">
        <v>743.87621359223306</v>
      </c>
      <c r="AC27" s="139">
        <v>7</v>
      </c>
      <c r="AD27" s="147">
        <v>0.87649999999999995</v>
      </c>
      <c r="AE27" s="139">
        <v>7</v>
      </c>
      <c r="AF27" s="142">
        <v>8</v>
      </c>
      <c r="AG27" s="142">
        <v>7</v>
      </c>
      <c r="AH27" s="158">
        <v>1</v>
      </c>
    </row>
    <row r="28" spans="1:34" ht="12" customHeight="1" x14ac:dyDescent="0.25">
      <c r="A28" s="205">
        <v>2024</v>
      </c>
      <c r="B28" s="200">
        <v>46</v>
      </c>
      <c r="C28" s="130" t="s">
        <v>23</v>
      </c>
      <c r="D28" s="129">
        <v>1</v>
      </c>
      <c r="E28" s="131" t="s">
        <v>117</v>
      </c>
      <c r="F28" s="131" t="s">
        <v>502</v>
      </c>
      <c r="G28" s="131" t="s">
        <v>507</v>
      </c>
      <c r="H28" s="141">
        <v>5706</v>
      </c>
      <c r="I28" s="141">
        <v>6407</v>
      </c>
      <c r="J28" s="141">
        <v>4506</v>
      </c>
      <c r="K28" s="152">
        <v>76.5</v>
      </c>
      <c r="L28" s="146">
        <v>1.1228531370487207</v>
      </c>
      <c r="M28" s="151">
        <v>13</v>
      </c>
      <c r="N28" s="141">
        <v>256.70204463867645</v>
      </c>
      <c r="O28" s="151">
        <v>2.5</v>
      </c>
      <c r="P28" s="151">
        <v>278.48508137432191</v>
      </c>
      <c r="Q28" s="151">
        <v>282.71453098173873</v>
      </c>
      <c r="R28" s="146">
        <v>1.0151873471517558</v>
      </c>
      <c r="S28" s="151">
        <v>30</v>
      </c>
      <c r="T28" s="146">
        <v>0.96</v>
      </c>
      <c r="U28" s="151">
        <v>18</v>
      </c>
      <c r="V28" s="146">
        <v>1.016</v>
      </c>
      <c r="W28" s="151">
        <v>6</v>
      </c>
      <c r="X28" s="167">
        <v>3443700</v>
      </c>
      <c r="Y28" s="167">
        <v>3381700</v>
      </c>
      <c r="Z28" s="167">
        <v>3059757</v>
      </c>
      <c r="AA28" s="167">
        <v>527.81332917121892</v>
      </c>
      <c r="AB28" s="141">
        <v>477.5646948649914</v>
      </c>
      <c r="AC28" s="151">
        <v>8</v>
      </c>
      <c r="AD28" s="146">
        <v>0.86229999999999996</v>
      </c>
      <c r="AE28" s="151">
        <v>7</v>
      </c>
      <c r="AF28" s="141">
        <v>15</v>
      </c>
      <c r="AG28" s="141">
        <v>13</v>
      </c>
      <c r="AH28" s="157">
        <v>2</v>
      </c>
    </row>
    <row r="29" spans="1:34" ht="12" customHeight="1" x14ac:dyDescent="0.25">
      <c r="A29" s="206">
        <v>2024</v>
      </c>
      <c r="B29" s="201">
        <v>20</v>
      </c>
      <c r="C29" s="132" t="s">
        <v>24</v>
      </c>
      <c r="D29" s="133">
        <v>1</v>
      </c>
      <c r="E29" s="134" t="s">
        <v>117</v>
      </c>
      <c r="F29" s="134" t="s">
        <v>502</v>
      </c>
      <c r="G29" s="134" t="s">
        <v>507</v>
      </c>
      <c r="H29" s="142">
        <v>4278</v>
      </c>
      <c r="I29" s="142">
        <v>5993</v>
      </c>
      <c r="J29" s="142">
        <v>5900</v>
      </c>
      <c r="K29" s="153">
        <v>61.5</v>
      </c>
      <c r="L29" s="147">
        <v>1.4008882655446471</v>
      </c>
      <c r="M29" s="139">
        <v>15</v>
      </c>
      <c r="N29" s="142">
        <v>359.3358918738528</v>
      </c>
      <c r="O29" s="139">
        <v>1.5</v>
      </c>
      <c r="P29" s="139">
        <v>552.60350756533705</v>
      </c>
      <c r="Q29" s="139">
        <v>435.74770565659935</v>
      </c>
      <c r="R29" s="147">
        <v>0.78853590266992424</v>
      </c>
      <c r="S29" s="139">
        <v>22</v>
      </c>
      <c r="T29" s="147">
        <v>0.92</v>
      </c>
      <c r="U29" s="139">
        <v>16</v>
      </c>
      <c r="V29" s="147">
        <v>0</v>
      </c>
      <c r="W29" s="139">
        <v>0</v>
      </c>
      <c r="X29" s="168">
        <v>4588974</v>
      </c>
      <c r="Y29" s="168">
        <v>3386974</v>
      </c>
      <c r="Z29" s="168">
        <v>2909939</v>
      </c>
      <c r="AA29" s="168">
        <v>565.15501418321378</v>
      </c>
      <c r="AB29" s="142">
        <v>485.55631570165195</v>
      </c>
      <c r="AC29" s="139">
        <v>8</v>
      </c>
      <c r="AD29" s="147">
        <v>0.8619</v>
      </c>
      <c r="AE29" s="139">
        <v>7</v>
      </c>
      <c r="AF29" s="142">
        <v>13</v>
      </c>
      <c r="AG29" s="142">
        <v>10</v>
      </c>
      <c r="AH29" s="158">
        <v>3</v>
      </c>
    </row>
    <row r="30" spans="1:34" ht="12" customHeight="1" x14ac:dyDescent="0.25">
      <c r="A30" s="205">
        <v>2024</v>
      </c>
      <c r="B30" s="200">
        <v>53</v>
      </c>
      <c r="C30" s="130" t="s">
        <v>48</v>
      </c>
      <c r="D30" s="129">
        <v>1</v>
      </c>
      <c r="E30" s="131" t="s">
        <v>117</v>
      </c>
      <c r="F30" s="131" t="s">
        <v>502</v>
      </c>
      <c r="G30" s="131" t="s">
        <v>507</v>
      </c>
      <c r="H30" s="141">
        <v>3017</v>
      </c>
      <c r="I30" s="141">
        <v>2554</v>
      </c>
      <c r="J30" s="141">
        <v>2223</v>
      </c>
      <c r="K30" s="152">
        <v>39</v>
      </c>
      <c r="L30" s="146">
        <v>0.84653629433211797</v>
      </c>
      <c r="M30" s="151">
        <v>6</v>
      </c>
      <c r="N30" s="141">
        <v>317.69577133907597</v>
      </c>
      <c r="O30" s="151">
        <v>2</v>
      </c>
      <c r="P30" s="151">
        <v>419.87080689029921</v>
      </c>
      <c r="Q30" s="151">
        <v>192.87901331245106</v>
      </c>
      <c r="R30" s="146">
        <v>0.45937705157683206</v>
      </c>
      <c r="S30" s="151">
        <v>10</v>
      </c>
      <c r="T30" s="146">
        <v>0.77</v>
      </c>
      <c r="U30" s="151">
        <v>8</v>
      </c>
      <c r="V30" s="146">
        <v>0.92369999999999997</v>
      </c>
      <c r="W30" s="151">
        <v>5</v>
      </c>
      <c r="X30" s="167">
        <v>2278600</v>
      </c>
      <c r="Y30" s="167">
        <v>2218600</v>
      </c>
      <c r="Z30" s="167">
        <v>2119078.11</v>
      </c>
      <c r="AA30" s="167">
        <v>868.6765857478465</v>
      </c>
      <c r="AB30" s="141">
        <v>829.70951840250586</v>
      </c>
      <c r="AC30" s="151">
        <v>6</v>
      </c>
      <c r="AD30" s="146">
        <v>0.88790000000000002</v>
      </c>
      <c r="AE30" s="151">
        <v>8</v>
      </c>
      <c r="AF30" s="141">
        <v>8</v>
      </c>
      <c r="AG30" s="141">
        <v>5</v>
      </c>
      <c r="AH30" s="157">
        <v>3</v>
      </c>
    </row>
    <row r="31" spans="1:34" ht="12" customHeight="1" x14ac:dyDescent="0.25">
      <c r="A31" s="206">
        <v>2024</v>
      </c>
      <c r="B31" s="201">
        <v>55</v>
      </c>
      <c r="C31" s="132" t="s">
        <v>49</v>
      </c>
      <c r="D31" s="133">
        <v>1</v>
      </c>
      <c r="E31" s="134" t="s">
        <v>117</v>
      </c>
      <c r="F31" s="134" t="s">
        <v>502</v>
      </c>
      <c r="G31" s="134" t="s">
        <v>507</v>
      </c>
      <c r="H31" s="142">
        <v>855</v>
      </c>
      <c r="I31" s="142">
        <v>727</v>
      </c>
      <c r="J31" s="142">
        <v>1611</v>
      </c>
      <c r="K31" s="153">
        <v>42</v>
      </c>
      <c r="L31" s="147">
        <v>0.85029239766081877</v>
      </c>
      <c r="M31" s="139">
        <v>6</v>
      </c>
      <c r="N31" s="142">
        <v>808.82393397524072</v>
      </c>
      <c r="O31" s="139">
        <v>0</v>
      </c>
      <c r="P31" s="139">
        <v>992.12683237731039</v>
      </c>
      <c r="Q31" s="139">
        <v>301.17881705639616</v>
      </c>
      <c r="R31" s="147">
        <v>0.30356886562045576</v>
      </c>
      <c r="S31" s="139">
        <v>5</v>
      </c>
      <c r="T31" s="147">
        <v>0.91</v>
      </c>
      <c r="U31" s="139">
        <v>15</v>
      </c>
      <c r="V31" s="147">
        <v>1.1930000000000001</v>
      </c>
      <c r="W31" s="139">
        <v>9</v>
      </c>
      <c r="X31" s="168">
        <v>1151000</v>
      </c>
      <c r="Y31" s="168">
        <v>1131000</v>
      </c>
      <c r="Z31" s="168">
        <v>1175546</v>
      </c>
      <c r="AA31" s="168">
        <v>1555.7083906464925</v>
      </c>
      <c r="AB31" s="142">
        <v>1616.9821182943604</v>
      </c>
      <c r="AC31" s="139">
        <v>2</v>
      </c>
      <c r="AD31" s="147">
        <v>0.85580000000000001</v>
      </c>
      <c r="AE31" s="139">
        <v>7</v>
      </c>
      <c r="AF31" s="142">
        <v>5</v>
      </c>
      <c r="AG31" s="142">
        <v>5</v>
      </c>
      <c r="AH31" s="158">
        <v>0</v>
      </c>
    </row>
    <row r="32" spans="1:34" ht="12" customHeight="1" x14ac:dyDescent="0.25">
      <c r="A32" s="205">
        <v>2024</v>
      </c>
      <c r="B32" s="200">
        <v>45</v>
      </c>
      <c r="C32" s="130" t="s">
        <v>25</v>
      </c>
      <c r="D32" s="129">
        <v>1</v>
      </c>
      <c r="E32" s="131" t="s">
        <v>117</v>
      </c>
      <c r="F32" s="131" t="s">
        <v>502</v>
      </c>
      <c r="G32" s="131" t="s">
        <v>507</v>
      </c>
      <c r="H32" s="141">
        <v>1755</v>
      </c>
      <c r="I32" s="141">
        <v>1729</v>
      </c>
      <c r="J32" s="141">
        <v>912</v>
      </c>
      <c r="K32" s="152">
        <v>55.5</v>
      </c>
      <c r="L32" s="146">
        <v>0.98518518518518516</v>
      </c>
      <c r="M32" s="151">
        <v>10</v>
      </c>
      <c r="N32" s="141">
        <v>192.52747252747253</v>
      </c>
      <c r="O32" s="151">
        <v>3.5</v>
      </c>
      <c r="P32" s="151">
        <v>341.50907029478458</v>
      </c>
      <c r="Q32" s="151">
        <v>177.13475997686524</v>
      </c>
      <c r="R32" s="146">
        <v>0.51868244619086001</v>
      </c>
      <c r="S32" s="151">
        <v>12</v>
      </c>
      <c r="T32" s="146">
        <v>0.99</v>
      </c>
      <c r="U32" s="151">
        <v>19</v>
      </c>
      <c r="V32" s="146">
        <v>0.82220000000000004</v>
      </c>
      <c r="W32" s="151">
        <v>3</v>
      </c>
      <c r="X32" s="167">
        <v>1893000</v>
      </c>
      <c r="Y32" s="167">
        <v>1730000</v>
      </c>
      <c r="Z32" s="167">
        <v>1593300</v>
      </c>
      <c r="AA32" s="167">
        <v>1000.5783689994216</v>
      </c>
      <c r="AB32" s="141">
        <v>921.51532677848468</v>
      </c>
      <c r="AC32" s="151">
        <v>6</v>
      </c>
      <c r="AD32" s="146">
        <v>0.92510000000000003</v>
      </c>
      <c r="AE32" s="151">
        <v>8</v>
      </c>
      <c r="AF32" s="141">
        <v>7</v>
      </c>
      <c r="AG32" s="141">
        <v>6</v>
      </c>
      <c r="AH32" s="157">
        <v>1</v>
      </c>
    </row>
    <row r="33" spans="1:34" ht="12" customHeight="1" x14ac:dyDescent="0.25">
      <c r="A33" s="206">
        <v>2024</v>
      </c>
      <c r="B33" s="201">
        <v>27</v>
      </c>
      <c r="C33" s="132" t="s">
        <v>27</v>
      </c>
      <c r="D33" s="133">
        <v>1</v>
      </c>
      <c r="E33" s="134" t="s">
        <v>117</v>
      </c>
      <c r="F33" s="134" t="s">
        <v>502</v>
      </c>
      <c r="G33" s="134" t="s">
        <v>507</v>
      </c>
      <c r="H33" s="142">
        <v>3722</v>
      </c>
      <c r="I33" s="142">
        <v>3209</v>
      </c>
      <c r="J33" s="142">
        <v>2146</v>
      </c>
      <c r="K33" s="153">
        <v>68</v>
      </c>
      <c r="L33" s="147">
        <v>0.86217087587318642</v>
      </c>
      <c r="M33" s="139">
        <v>6</v>
      </c>
      <c r="N33" s="142">
        <v>244.09161732626987</v>
      </c>
      <c r="O33" s="139">
        <v>3</v>
      </c>
      <c r="P33" s="139">
        <v>161.27633443552196</v>
      </c>
      <c r="Q33" s="139">
        <v>194.32502337176692</v>
      </c>
      <c r="R33" s="147">
        <v>1.2049196433681209</v>
      </c>
      <c r="S33" s="139">
        <v>30</v>
      </c>
      <c r="T33" s="147">
        <v>0.89</v>
      </c>
      <c r="U33" s="139">
        <v>14</v>
      </c>
      <c r="V33" s="147">
        <v>1.0991</v>
      </c>
      <c r="W33" s="139">
        <v>8</v>
      </c>
      <c r="X33" s="168">
        <v>1796045</v>
      </c>
      <c r="Y33" s="168">
        <v>1796045</v>
      </c>
      <c r="Z33" s="168">
        <v>1715510</v>
      </c>
      <c r="AA33" s="168">
        <v>559.68993455905263</v>
      </c>
      <c r="AB33" s="142">
        <v>534.59333125584294</v>
      </c>
      <c r="AC33" s="139">
        <v>8</v>
      </c>
      <c r="AD33" s="147">
        <v>0.83320000000000005</v>
      </c>
      <c r="AE33" s="139">
        <v>7</v>
      </c>
      <c r="AF33" s="142">
        <v>7</v>
      </c>
      <c r="AG33" s="142">
        <v>7</v>
      </c>
      <c r="AH33" s="158">
        <v>0</v>
      </c>
    </row>
    <row r="34" spans="1:34" ht="12" customHeight="1" x14ac:dyDescent="0.25">
      <c r="A34" s="205">
        <v>2024</v>
      </c>
      <c r="B34" s="129">
        <v>28</v>
      </c>
      <c r="C34" s="130" t="s">
        <v>26</v>
      </c>
      <c r="D34" s="129">
        <v>1</v>
      </c>
      <c r="E34" s="131" t="s">
        <v>117</v>
      </c>
      <c r="F34" s="131" t="s">
        <v>502</v>
      </c>
      <c r="G34" s="131" t="s">
        <v>507</v>
      </c>
      <c r="H34" s="141">
        <v>3324</v>
      </c>
      <c r="I34" s="141">
        <v>2869</v>
      </c>
      <c r="J34" s="141">
        <v>2421</v>
      </c>
      <c r="K34" s="152">
        <v>48</v>
      </c>
      <c r="L34" s="146">
        <v>0.8631167268351384</v>
      </c>
      <c r="M34" s="151">
        <v>6</v>
      </c>
      <c r="N34" s="141">
        <v>308.0045311955385</v>
      </c>
      <c r="O34" s="151">
        <v>2</v>
      </c>
      <c r="P34" s="151">
        <v>337.03259506895108</v>
      </c>
      <c r="Q34" s="151">
        <v>257.39107703032414</v>
      </c>
      <c r="R34" s="146">
        <v>0.76369787609909467</v>
      </c>
      <c r="S34" s="151">
        <v>21</v>
      </c>
      <c r="T34" s="146">
        <v>0.78</v>
      </c>
      <c r="U34" s="151">
        <v>9</v>
      </c>
      <c r="V34" s="146">
        <v>0.81289999999999996</v>
      </c>
      <c r="W34" s="151">
        <v>3</v>
      </c>
      <c r="X34" s="167">
        <v>2505194</v>
      </c>
      <c r="Y34" s="167">
        <v>2505194</v>
      </c>
      <c r="Z34" s="167">
        <v>2114806</v>
      </c>
      <c r="AA34" s="167">
        <v>873.19414430115023</v>
      </c>
      <c r="AB34" s="141">
        <v>737.12303938654588</v>
      </c>
      <c r="AC34" s="151">
        <v>7</v>
      </c>
      <c r="AD34" s="146">
        <v>0.86529999999999996</v>
      </c>
      <c r="AE34" s="151">
        <v>7</v>
      </c>
      <c r="AF34" s="141">
        <v>10</v>
      </c>
      <c r="AG34" s="141">
        <v>8</v>
      </c>
      <c r="AH34" s="157">
        <v>2</v>
      </c>
    </row>
    <row r="35" spans="1:34" ht="12" customHeight="1" x14ac:dyDescent="0.25">
      <c r="A35" s="206">
        <v>2024</v>
      </c>
      <c r="B35" s="133">
        <v>128</v>
      </c>
      <c r="C35" s="132" t="s">
        <v>28</v>
      </c>
      <c r="D35" s="133">
        <v>1</v>
      </c>
      <c r="E35" s="134" t="s">
        <v>117</v>
      </c>
      <c r="F35" s="134" t="s">
        <v>502</v>
      </c>
      <c r="G35" s="134" t="s">
        <v>507</v>
      </c>
      <c r="H35" s="142">
        <v>1742</v>
      </c>
      <c r="I35" s="142">
        <v>1880</v>
      </c>
      <c r="J35" s="142">
        <v>514</v>
      </c>
      <c r="K35" s="153">
        <v>69.5</v>
      </c>
      <c r="L35" s="147">
        <v>1.079219288174512</v>
      </c>
      <c r="M35" s="139">
        <v>12</v>
      </c>
      <c r="N35" s="142">
        <v>99.792553191489361</v>
      </c>
      <c r="O35" s="139">
        <v>4.5</v>
      </c>
      <c r="P35" s="139">
        <v>178.72111553784862</v>
      </c>
      <c r="Q35" s="139">
        <v>147.64574468085107</v>
      </c>
      <c r="R35" s="147">
        <v>0.82612367451110402</v>
      </c>
      <c r="S35" s="139">
        <v>23</v>
      </c>
      <c r="T35" s="147">
        <v>0.97</v>
      </c>
      <c r="U35" s="139">
        <v>18</v>
      </c>
      <c r="V35" s="147">
        <v>0.93769999999999998</v>
      </c>
      <c r="W35" s="139">
        <v>5</v>
      </c>
      <c r="X35" s="168">
        <v>1557500</v>
      </c>
      <c r="Y35" s="168">
        <v>1437500</v>
      </c>
      <c r="Z35" s="168">
        <v>1425503</v>
      </c>
      <c r="AA35" s="168">
        <v>764.62765957446811</v>
      </c>
      <c r="AB35" s="142">
        <v>758.24627659574469</v>
      </c>
      <c r="AC35" s="139">
        <v>7</v>
      </c>
      <c r="AD35" s="147">
        <v>0.84379999999999999</v>
      </c>
      <c r="AE35" s="139">
        <v>7</v>
      </c>
      <c r="AF35" s="142">
        <v>6</v>
      </c>
      <c r="AG35" s="142">
        <v>6</v>
      </c>
      <c r="AH35" s="158">
        <v>0</v>
      </c>
    </row>
    <row r="36" spans="1:34" ht="12" customHeight="1" x14ac:dyDescent="0.25">
      <c r="A36" s="205">
        <v>2024</v>
      </c>
      <c r="B36" s="129">
        <v>36</v>
      </c>
      <c r="C36" s="130" t="s">
        <v>29</v>
      </c>
      <c r="D36" s="129">
        <v>1</v>
      </c>
      <c r="E36" s="131" t="s">
        <v>117</v>
      </c>
      <c r="F36" s="131" t="s">
        <v>502</v>
      </c>
      <c r="G36" s="131" t="s">
        <v>507</v>
      </c>
      <c r="H36" s="141">
        <v>2846</v>
      </c>
      <c r="I36" s="141">
        <v>3094</v>
      </c>
      <c r="J36" s="141">
        <v>2234</v>
      </c>
      <c r="K36" s="152">
        <v>52.5</v>
      </c>
      <c r="L36" s="146">
        <v>1.0871398453970484</v>
      </c>
      <c r="M36" s="151">
        <v>12</v>
      </c>
      <c r="N36" s="141">
        <v>263.54557207498385</v>
      </c>
      <c r="O36" s="151">
        <v>2.5</v>
      </c>
      <c r="P36" s="151">
        <v>647.09645131938123</v>
      </c>
      <c r="Q36" s="151">
        <v>200.83613445378151</v>
      </c>
      <c r="R36" s="146">
        <v>0.31036506852153439</v>
      </c>
      <c r="S36" s="151">
        <v>5</v>
      </c>
      <c r="T36" s="146">
        <v>0.94</v>
      </c>
      <c r="U36" s="151">
        <v>17</v>
      </c>
      <c r="V36" s="146">
        <v>1.0738000000000001</v>
      </c>
      <c r="W36" s="151">
        <v>7</v>
      </c>
      <c r="X36" s="167">
        <v>2138728</v>
      </c>
      <c r="Y36" s="167">
        <v>1696728</v>
      </c>
      <c r="Z36" s="167">
        <v>1886717</v>
      </c>
      <c r="AA36" s="167">
        <v>548.39301874595992</v>
      </c>
      <c r="AB36" s="141">
        <v>609.79864253393669</v>
      </c>
      <c r="AC36" s="151">
        <v>7</v>
      </c>
      <c r="AD36" s="146">
        <v>0.97499999999999998</v>
      </c>
      <c r="AE36" s="151">
        <v>9</v>
      </c>
      <c r="AF36" s="141">
        <v>8</v>
      </c>
      <c r="AG36" s="141">
        <v>8</v>
      </c>
      <c r="AH36" s="157">
        <v>0</v>
      </c>
    </row>
    <row r="37" spans="1:34" ht="12" customHeight="1" x14ac:dyDescent="0.25">
      <c r="A37" s="206">
        <v>2024</v>
      </c>
      <c r="B37" s="133">
        <v>29</v>
      </c>
      <c r="C37" s="132" t="s">
        <v>30</v>
      </c>
      <c r="D37" s="133">
        <v>1</v>
      </c>
      <c r="E37" s="134" t="s">
        <v>117</v>
      </c>
      <c r="F37" s="134" t="s">
        <v>502</v>
      </c>
      <c r="G37" s="134" t="s">
        <v>507</v>
      </c>
      <c r="H37" s="142">
        <v>2413</v>
      </c>
      <c r="I37" s="142">
        <v>2223</v>
      </c>
      <c r="J37" s="142">
        <v>2884</v>
      </c>
      <c r="K37" s="153">
        <v>46.5</v>
      </c>
      <c r="L37" s="147">
        <v>0.92125984251968507</v>
      </c>
      <c r="M37" s="139">
        <v>8</v>
      </c>
      <c r="N37" s="142">
        <v>473.53126405757985</v>
      </c>
      <c r="O37" s="139">
        <v>0.5</v>
      </c>
      <c r="P37" s="139">
        <v>532.76893272278971</v>
      </c>
      <c r="Q37" s="139">
        <v>374.16824111560953</v>
      </c>
      <c r="R37" s="147">
        <v>0.70230867104688466</v>
      </c>
      <c r="S37" s="139">
        <v>18</v>
      </c>
      <c r="T37" s="147">
        <v>0.78</v>
      </c>
      <c r="U37" s="139">
        <v>9</v>
      </c>
      <c r="V37" s="147">
        <v>0.86819999999999997</v>
      </c>
      <c r="W37" s="139">
        <v>4</v>
      </c>
      <c r="X37" s="168">
        <v>1521428</v>
      </c>
      <c r="Y37" s="168">
        <v>1521428</v>
      </c>
      <c r="Z37" s="168">
        <v>1523087</v>
      </c>
      <c r="AA37" s="168">
        <v>684.40305892937477</v>
      </c>
      <c r="AB37" s="142">
        <v>685.14934772829508</v>
      </c>
      <c r="AC37" s="139">
        <v>7</v>
      </c>
      <c r="AD37" s="147">
        <v>0.82609999999999995</v>
      </c>
      <c r="AE37" s="139">
        <v>7</v>
      </c>
      <c r="AF37" s="142">
        <v>6</v>
      </c>
      <c r="AG37" s="142">
        <v>6</v>
      </c>
      <c r="AH37" s="158">
        <v>0</v>
      </c>
    </row>
    <row r="38" spans="1:34" ht="12" customHeight="1" x14ac:dyDescent="0.25">
      <c r="A38" s="205">
        <v>2024</v>
      </c>
      <c r="B38" s="129">
        <v>49</v>
      </c>
      <c r="C38" s="130" t="s">
        <v>31</v>
      </c>
      <c r="D38" s="129">
        <v>1</v>
      </c>
      <c r="E38" s="131" t="s">
        <v>117</v>
      </c>
      <c r="F38" s="131" t="s">
        <v>502</v>
      </c>
      <c r="G38" s="131" t="s">
        <v>507</v>
      </c>
      <c r="H38" s="141">
        <v>2952</v>
      </c>
      <c r="I38" s="141">
        <v>3450</v>
      </c>
      <c r="J38" s="141">
        <v>1983</v>
      </c>
      <c r="K38" s="152">
        <v>71</v>
      </c>
      <c r="L38" s="146">
        <v>1.1686991869918699</v>
      </c>
      <c r="M38" s="151">
        <v>14</v>
      </c>
      <c r="N38" s="141">
        <v>209.79565217391306</v>
      </c>
      <c r="O38" s="151">
        <v>3</v>
      </c>
      <c r="P38" s="151">
        <v>353.65915049816465</v>
      </c>
      <c r="Q38" s="151">
        <v>268.25159420289856</v>
      </c>
      <c r="R38" s="146">
        <v>0.75850319106698949</v>
      </c>
      <c r="S38" s="151">
        <v>21</v>
      </c>
      <c r="T38" s="146">
        <v>0.93</v>
      </c>
      <c r="U38" s="151">
        <v>16</v>
      </c>
      <c r="V38" s="146">
        <v>1.1902999999999999</v>
      </c>
      <c r="W38" s="151">
        <v>9</v>
      </c>
      <c r="X38" s="167">
        <v>2454000</v>
      </c>
      <c r="Y38" s="167">
        <v>2352800</v>
      </c>
      <c r="Z38" s="167">
        <v>2033975</v>
      </c>
      <c r="AA38" s="167">
        <v>681.97101449275362</v>
      </c>
      <c r="AB38" s="141">
        <v>589.55797101449275</v>
      </c>
      <c r="AC38" s="151">
        <v>8</v>
      </c>
      <c r="AD38" s="146">
        <v>0.9204</v>
      </c>
      <c r="AE38" s="151">
        <v>8</v>
      </c>
      <c r="AF38" s="141">
        <v>6</v>
      </c>
      <c r="AG38" s="141">
        <v>2</v>
      </c>
      <c r="AH38" s="157">
        <v>4</v>
      </c>
    </row>
    <row r="39" spans="1:34" ht="12" customHeight="1" x14ac:dyDescent="0.25">
      <c r="A39" s="206">
        <v>2024</v>
      </c>
      <c r="B39" s="133">
        <v>56</v>
      </c>
      <c r="C39" s="132" t="s">
        <v>32</v>
      </c>
      <c r="D39" s="133">
        <v>1</v>
      </c>
      <c r="E39" s="134" t="s">
        <v>117</v>
      </c>
      <c r="F39" s="134" t="s">
        <v>502</v>
      </c>
      <c r="G39" s="134" t="s">
        <v>507</v>
      </c>
      <c r="H39" s="142">
        <v>3036</v>
      </c>
      <c r="I39" s="142">
        <v>3332</v>
      </c>
      <c r="J39" s="142">
        <v>1289</v>
      </c>
      <c r="K39" s="153">
        <v>70</v>
      </c>
      <c r="L39" s="147">
        <v>1.0974967061923584</v>
      </c>
      <c r="M39" s="139">
        <v>12</v>
      </c>
      <c r="N39" s="142">
        <v>141.20198079231693</v>
      </c>
      <c r="O39" s="139">
        <v>4</v>
      </c>
      <c r="P39" s="139">
        <v>216.2886928628709</v>
      </c>
      <c r="Q39" s="139">
        <v>193.66386554621849</v>
      </c>
      <c r="R39" s="147">
        <v>0.89539523764658024</v>
      </c>
      <c r="S39" s="139">
        <v>25</v>
      </c>
      <c r="T39" s="147">
        <v>0.94</v>
      </c>
      <c r="U39" s="139">
        <v>17</v>
      </c>
      <c r="V39" s="147">
        <v>0.85470000000000002</v>
      </c>
      <c r="W39" s="139">
        <v>4</v>
      </c>
      <c r="X39" s="168">
        <v>3063600</v>
      </c>
      <c r="Y39" s="168">
        <v>2423600</v>
      </c>
      <c r="Z39" s="168">
        <v>2392265</v>
      </c>
      <c r="AA39" s="168">
        <v>727.37094837935172</v>
      </c>
      <c r="AB39" s="142">
        <v>717.96668667466986</v>
      </c>
      <c r="AC39" s="139">
        <v>7</v>
      </c>
      <c r="AD39" s="147">
        <v>0.90510000000000002</v>
      </c>
      <c r="AE39" s="139">
        <v>8</v>
      </c>
      <c r="AF39" s="142">
        <v>11</v>
      </c>
      <c r="AG39" s="142">
        <v>10</v>
      </c>
      <c r="AH39" s="158">
        <v>1</v>
      </c>
    </row>
    <row r="40" spans="1:34" ht="12" customHeight="1" x14ac:dyDescent="0.25">
      <c r="A40" s="205">
        <v>2024</v>
      </c>
      <c r="B40" s="129">
        <v>68</v>
      </c>
      <c r="C40" s="130" t="s">
        <v>33</v>
      </c>
      <c r="D40" s="129">
        <v>1</v>
      </c>
      <c r="E40" s="131" t="s">
        <v>117</v>
      </c>
      <c r="F40" s="131" t="s">
        <v>502</v>
      </c>
      <c r="G40" s="131" t="s">
        <v>507</v>
      </c>
      <c r="H40" s="141">
        <v>5258</v>
      </c>
      <c r="I40" s="141">
        <v>5119</v>
      </c>
      <c r="J40" s="141">
        <v>3095</v>
      </c>
      <c r="K40" s="152">
        <v>57</v>
      </c>
      <c r="L40" s="146">
        <v>0.97356409281095468</v>
      </c>
      <c r="M40" s="151">
        <v>9</v>
      </c>
      <c r="N40" s="141">
        <v>220.6827505372143</v>
      </c>
      <c r="O40" s="151">
        <v>3</v>
      </c>
      <c r="P40" s="151">
        <v>374.3925417075564</v>
      </c>
      <c r="Q40" s="151">
        <v>202.32682164485252</v>
      </c>
      <c r="R40" s="146">
        <v>0.54041360098164837</v>
      </c>
      <c r="S40" s="151">
        <v>13</v>
      </c>
      <c r="T40" s="146">
        <v>0.95</v>
      </c>
      <c r="U40" s="151">
        <v>17</v>
      </c>
      <c r="V40" s="146">
        <v>1.0445</v>
      </c>
      <c r="W40" s="151">
        <v>6</v>
      </c>
      <c r="X40" s="167">
        <v>4651652</v>
      </c>
      <c r="Y40" s="167">
        <v>4416652</v>
      </c>
      <c r="Z40" s="167">
        <v>3899568</v>
      </c>
      <c r="AA40" s="167">
        <v>862.79585856612618</v>
      </c>
      <c r="AB40" s="141">
        <v>761.78316077358863</v>
      </c>
      <c r="AC40" s="151">
        <v>7</v>
      </c>
      <c r="AD40" s="146">
        <v>0.94120000000000004</v>
      </c>
      <c r="AE40" s="151">
        <v>9</v>
      </c>
      <c r="AF40" s="141">
        <v>16</v>
      </c>
      <c r="AG40" s="141">
        <v>14</v>
      </c>
      <c r="AH40" s="157">
        <v>2</v>
      </c>
    </row>
    <row r="41" spans="1:34" ht="12" customHeight="1" x14ac:dyDescent="0.25">
      <c r="A41" s="206">
        <v>2024</v>
      </c>
      <c r="B41" s="133">
        <v>126</v>
      </c>
      <c r="C41" s="132" t="s">
        <v>35</v>
      </c>
      <c r="D41" s="133">
        <v>1</v>
      </c>
      <c r="E41" s="134" t="s">
        <v>117</v>
      </c>
      <c r="F41" s="134" t="s">
        <v>502</v>
      </c>
      <c r="G41" s="134" t="s">
        <v>507</v>
      </c>
      <c r="H41" s="142">
        <v>3667</v>
      </c>
      <c r="I41" s="142">
        <v>4106</v>
      </c>
      <c r="J41" s="142">
        <v>3361</v>
      </c>
      <c r="K41" s="153">
        <v>61.5</v>
      </c>
      <c r="L41" s="147">
        <v>1.1197163894191438</v>
      </c>
      <c r="M41" s="139">
        <v>13</v>
      </c>
      <c r="N41" s="142">
        <v>298.77374573794447</v>
      </c>
      <c r="O41" s="139">
        <v>2.5</v>
      </c>
      <c r="P41" s="139">
        <v>697.35211696618944</v>
      </c>
      <c r="Q41" s="139">
        <v>418.27739892839747</v>
      </c>
      <c r="R41" s="147">
        <v>0.59980802918918696</v>
      </c>
      <c r="S41" s="139">
        <v>15</v>
      </c>
      <c r="T41" s="147">
        <v>0.9</v>
      </c>
      <c r="U41" s="139">
        <v>15</v>
      </c>
      <c r="V41" s="147">
        <v>1.1017999999999999</v>
      </c>
      <c r="W41" s="139">
        <v>8</v>
      </c>
      <c r="X41" s="168">
        <v>5231319</v>
      </c>
      <c r="Y41" s="168">
        <v>2231319</v>
      </c>
      <c r="Z41" s="168">
        <v>2273449</v>
      </c>
      <c r="AA41" s="168">
        <v>543.42888455918171</v>
      </c>
      <c r="AB41" s="142">
        <v>553.68947881149541</v>
      </c>
      <c r="AC41" s="139">
        <v>8</v>
      </c>
      <c r="AD41" s="147">
        <v>0.89829999999999999</v>
      </c>
      <c r="AE41" s="139">
        <v>8</v>
      </c>
      <c r="AF41" s="142">
        <v>10</v>
      </c>
      <c r="AG41" s="142">
        <v>8</v>
      </c>
      <c r="AH41" s="158">
        <v>2</v>
      </c>
    </row>
    <row r="42" spans="1:34" ht="12" customHeight="1" x14ac:dyDescent="0.25">
      <c r="A42" s="205">
        <v>2024</v>
      </c>
      <c r="B42" s="129">
        <v>63</v>
      </c>
      <c r="C42" s="130" t="s">
        <v>34</v>
      </c>
      <c r="D42" s="129">
        <v>1</v>
      </c>
      <c r="E42" s="131" t="s">
        <v>117</v>
      </c>
      <c r="F42" s="131" t="s">
        <v>502</v>
      </c>
      <c r="G42" s="131" t="s">
        <v>507</v>
      </c>
      <c r="H42" s="141">
        <v>3024</v>
      </c>
      <c r="I42" s="141">
        <v>3241</v>
      </c>
      <c r="J42" s="141">
        <v>2385</v>
      </c>
      <c r="K42" s="152">
        <v>68.5</v>
      </c>
      <c r="L42" s="146">
        <v>1.0717592592592593</v>
      </c>
      <c r="M42" s="151">
        <v>12</v>
      </c>
      <c r="N42" s="141">
        <v>268.59765504473927</v>
      </c>
      <c r="O42" s="151">
        <v>2.5</v>
      </c>
      <c r="P42" s="151">
        <v>336.21612349914238</v>
      </c>
      <c r="Q42" s="151">
        <v>436.15550755939523</v>
      </c>
      <c r="R42" s="146">
        <v>1.2972474461371504</v>
      </c>
      <c r="S42" s="151">
        <v>30</v>
      </c>
      <c r="T42" s="146">
        <v>0.86</v>
      </c>
      <c r="U42" s="151">
        <v>13</v>
      </c>
      <c r="V42" s="146">
        <v>0.83030000000000004</v>
      </c>
      <c r="W42" s="151">
        <v>3</v>
      </c>
      <c r="X42" s="167">
        <v>2088590</v>
      </c>
      <c r="Y42" s="167">
        <v>2003590</v>
      </c>
      <c r="Z42" s="167">
        <v>3368441.14</v>
      </c>
      <c r="AA42" s="167">
        <v>618.20117247763039</v>
      </c>
      <c r="AB42" s="141">
        <v>1039.321548904659</v>
      </c>
      <c r="AC42" s="151">
        <v>5</v>
      </c>
      <c r="AD42" s="146">
        <v>0.88060000000000005</v>
      </c>
      <c r="AE42" s="151">
        <v>8</v>
      </c>
      <c r="AF42" s="141">
        <v>7</v>
      </c>
      <c r="AG42" s="141">
        <v>4</v>
      </c>
      <c r="AH42" s="157">
        <v>3</v>
      </c>
    </row>
    <row r="43" spans="1:34" ht="12" customHeight="1" x14ac:dyDescent="0.25">
      <c r="A43" s="206">
        <v>2024</v>
      </c>
      <c r="B43" s="133">
        <v>58</v>
      </c>
      <c r="C43" s="132" t="s">
        <v>36</v>
      </c>
      <c r="D43" s="133">
        <v>1</v>
      </c>
      <c r="E43" s="134" t="s">
        <v>117</v>
      </c>
      <c r="F43" s="134" t="s">
        <v>502</v>
      </c>
      <c r="G43" s="134" t="s">
        <v>507</v>
      </c>
      <c r="H43" s="142">
        <v>10433</v>
      </c>
      <c r="I43" s="142">
        <v>10475</v>
      </c>
      <c r="J43" s="142">
        <v>11433</v>
      </c>
      <c r="K43" s="153">
        <v>58.5</v>
      </c>
      <c r="L43" s="147">
        <v>1.0040256877216525</v>
      </c>
      <c r="M43" s="139">
        <v>10</v>
      </c>
      <c r="N43" s="142">
        <v>398.38138424821</v>
      </c>
      <c r="O43" s="139">
        <v>1.5</v>
      </c>
      <c r="P43" s="139">
        <v>597.06845317060231</v>
      </c>
      <c r="Q43" s="139">
        <v>369.53221957040574</v>
      </c>
      <c r="R43" s="147">
        <v>0.61891097680355611</v>
      </c>
      <c r="S43" s="139">
        <v>15</v>
      </c>
      <c r="T43" s="147">
        <v>0.88</v>
      </c>
      <c r="U43" s="139">
        <v>14</v>
      </c>
      <c r="V43" s="147">
        <v>1.3266</v>
      </c>
      <c r="W43" s="139">
        <v>10</v>
      </c>
      <c r="X43" s="168">
        <v>6047500</v>
      </c>
      <c r="Y43" s="168">
        <v>5967500</v>
      </c>
      <c r="Z43" s="168">
        <v>6025054</v>
      </c>
      <c r="AA43" s="168">
        <v>569.68973747016707</v>
      </c>
      <c r="AB43" s="142">
        <v>575.18415274463007</v>
      </c>
      <c r="AC43" s="139">
        <v>8</v>
      </c>
      <c r="AD43" s="147">
        <v>0.89880000000000004</v>
      </c>
      <c r="AE43" s="139">
        <v>8</v>
      </c>
      <c r="AF43" s="142">
        <v>27</v>
      </c>
      <c r="AG43" s="142">
        <v>18</v>
      </c>
      <c r="AH43" s="158">
        <v>9</v>
      </c>
    </row>
    <row r="44" spans="1:34" ht="12" customHeight="1" x14ac:dyDescent="0.25">
      <c r="A44" s="205">
        <v>2024</v>
      </c>
      <c r="B44" s="129">
        <v>25</v>
      </c>
      <c r="C44" s="130" t="s">
        <v>37</v>
      </c>
      <c r="D44" s="129">
        <v>1</v>
      </c>
      <c r="E44" s="131" t="s">
        <v>117</v>
      </c>
      <c r="F44" s="131" t="s">
        <v>502</v>
      </c>
      <c r="G44" s="131" t="s">
        <v>507</v>
      </c>
      <c r="H44" s="141">
        <v>3393</v>
      </c>
      <c r="I44" s="141">
        <v>3366</v>
      </c>
      <c r="J44" s="141">
        <v>1847</v>
      </c>
      <c r="K44" s="152">
        <v>66</v>
      </c>
      <c r="L44" s="146">
        <v>0.99204244031830235</v>
      </c>
      <c r="M44" s="151">
        <v>10</v>
      </c>
      <c r="N44" s="141">
        <v>200.28371954842541</v>
      </c>
      <c r="O44" s="151">
        <v>3</v>
      </c>
      <c r="P44" s="151">
        <v>279.30248306997743</v>
      </c>
      <c r="Q44" s="151">
        <v>188.31937017231135</v>
      </c>
      <c r="R44" s="146">
        <v>0.67424882193091407</v>
      </c>
      <c r="S44" s="151">
        <v>17</v>
      </c>
      <c r="T44" s="146">
        <v>0.96</v>
      </c>
      <c r="U44" s="151">
        <v>18</v>
      </c>
      <c r="V44" s="146">
        <v>1.3242</v>
      </c>
      <c r="W44" s="151">
        <v>10</v>
      </c>
      <c r="X44" s="167">
        <v>1995340</v>
      </c>
      <c r="Y44" s="167">
        <v>1958340</v>
      </c>
      <c r="Z44" s="167">
        <v>2017262</v>
      </c>
      <c r="AA44" s="167">
        <v>581.80035650623881</v>
      </c>
      <c r="AB44" s="141">
        <v>599.30540701128939</v>
      </c>
      <c r="AC44" s="151">
        <v>8</v>
      </c>
      <c r="AD44" s="146">
        <v>0.91090000000000004</v>
      </c>
      <c r="AE44" s="151">
        <v>8</v>
      </c>
      <c r="AF44" s="141">
        <v>7</v>
      </c>
      <c r="AG44" s="141">
        <v>3</v>
      </c>
      <c r="AH44" s="157">
        <v>4</v>
      </c>
    </row>
    <row r="45" spans="1:34" ht="12" customHeight="1" x14ac:dyDescent="0.25">
      <c r="A45" s="206">
        <v>2024</v>
      </c>
      <c r="B45" s="133">
        <v>22</v>
      </c>
      <c r="C45" s="132" t="s">
        <v>38</v>
      </c>
      <c r="D45" s="133">
        <v>1</v>
      </c>
      <c r="E45" s="134" t="s">
        <v>117</v>
      </c>
      <c r="F45" s="134" t="s">
        <v>502</v>
      </c>
      <c r="G45" s="134" t="s">
        <v>507</v>
      </c>
      <c r="H45" s="142">
        <v>3237</v>
      </c>
      <c r="I45" s="142">
        <v>3520</v>
      </c>
      <c r="J45" s="142">
        <v>4445</v>
      </c>
      <c r="K45" s="153">
        <v>55.5</v>
      </c>
      <c r="L45" s="147">
        <v>1.0874266295953043</v>
      </c>
      <c r="M45" s="139">
        <v>12</v>
      </c>
      <c r="N45" s="142">
        <v>460.91619318181819</v>
      </c>
      <c r="O45" s="139">
        <v>0.5</v>
      </c>
      <c r="P45" s="139">
        <v>818.29848038103876</v>
      </c>
      <c r="Q45" s="139">
        <v>448.02897727272727</v>
      </c>
      <c r="R45" s="147">
        <v>0.54751290392730978</v>
      </c>
      <c r="S45" s="139">
        <v>13</v>
      </c>
      <c r="T45" s="147">
        <v>0.88</v>
      </c>
      <c r="U45" s="139">
        <v>14</v>
      </c>
      <c r="V45" s="147">
        <v>1.1319999999999999</v>
      </c>
      <c r="W45" s="139">
        <v>8</v>
      </c>
      <c r="X45" s="168">
        <v>2379680</v>
      </c>
      <c r="Y45" s="168">
        <v>2219680</v>
      </c>
      <c r="Z45" s="168">
        <v>2167228</v>
      </c>
      <c r="AA45" s="168">
        <v>630.59090909090912</v>
      </c>
      <c r="AB45" s="142">
        <v>615.68977272727273</v>
      </c>
      <c r="AC45" s="139">
        <v>7</v>
      </c>
      <c r="AD45" s="147">
        <v>0.92310000000000003</v>
      </c>
      <c r="AE45" s="139">
        <v>8</v>
      </c>
      <c r="AF45" s="142">
        <v>8</v>
      </c>
      <c r="AG45" s="142">
        <v>8</v>
      </c>
      <c r="AH45" s="158">
        <v>0</v>
      </c>
    </row>
    <row r="46" spans="1:34" ht="12" customHeight="1" x14ac:dyDescent="0.25">
      <c r="A46" s="205">
        <v>2024</v>
      </c>
      <c r="B46" s="129">
        <v>65</v>
      </c>
      <c r="C46" s="130" t="s">
        <v>39</v>
      </c>
      <c r="D46" s="129">
        <v>1</v>
      </c>
      <c r="E46" s="131" t="s">
        <v>117</v>
      </c>
      <c r="F46" s="131" t="s">
        <v>502</v>
      </c>
      <c r="G46" s="131" t="s">
        <v>507</v>
      </c>
      <c r="H46" s="141">
        <v>66791</v>
      </c>
      <c r="I46" s="141">
        <v>60462</v>
      </c>
      <c r="J46" s="141">
        <v>60732</v>
      </c>
      <c r="K46" s="152">
        <v>69.5</v>
      </c>
      <c r="L46" s="146">
        <v>0.90524172418439608</v>
      </c>
      <c r="M46" s="151">
        <v>8</v>
      </c>
      <c r="N46" s="141">
        <v>366.62994938969933</v>
      </c>
      <c r="O46" s="151">
        <v>1.5</v>
      </c>
      <c r="P46" s="151">
        <v>339.53683420855214</v>
      </c>
      <c r="Q46" s="151">
        <v>323.81452506574487</v>
      </c>
      <c r="R46" s="146">
        <v>0.95369483496700624</v>
      </c>
      <c r="S46" s="151">
        <v>28</v>
      </c>
      <c r="T46" s="146">
        <v>0.89</v>
      </c>
      <c r="U46" s="151">
        <v>14</v>
      </c>
      <c r="V46" s="146">
        <v>1.5621</v>
      </c>
      <c r="W46" s="151">
        <v>10</v>
      </c>
      <c r="X46" s="167">
        <v>31310539</v>
      </c>
      <c r="Y46" s="167">
        <v>30685539</v>
      </c>
      <c r="Z46" s="167">
        <v>31603759</v>
      </c>
      <c r="AA46" s="167">
        <v>507.51776322318148</v>
      </c>
      <c r="AB46" s="141">
        <v>522.70449207766865</v>
      </c>
      <c r="AC46" s="151">
        <v>8</v>
      </c>
      <c r="AD46" s="146">
        <v>0.92330000000000001</v>
      </c>
      <c r="AE46" s="151">
        <v>8</v>
      </c>
      <c r="AF46" s="141">
        <v>127</v>
      </c>
      <c r="AG46" s="141">
        <v>81</v>
      </c>
      <c r="AH46" s="157">
        <v>46</v>
      </c>
    </row>
    <row r="47" spans="1:34" ht="12" customHeight="1" x14ac:dyDescent="0.25">
      <c r="A47" s="206">
        <v>2024</v>
      </c>
      <c r="B47" s="133">
        <v>30</v>
      </c>
      <c r="C47" s="132" t="s">
        <v>40</v>
      </c>
      <c r="D47" s="133">
        <v>1</v>
      </c>
      <c r="E47" s="134" t="s">
        <v>117</v>
      </c>
      <c r="F47" s="134" t="s">
        <v>502</v>
      </c>
      <c r="G47" s="134" t="s">
        <v>507</v>
      </c>
      <c r="H47" s="142">
        <v>2620</v>
      </c>
      <c r="I47" s="142">
        <v>2822</v>
      </c>
      <c r="J47" s="142">
        <v>2194</v>
      </c>
      <c r="K47" s="153">
        <v>72.5</v>
      </c>
      <c r="L47" s="147">
        <v>1.0770992366412213</v>
      </c>
      <c r="M47" s="139">
        <v>12</v>
      </c>
      <c r="N47" s="142">
        <v>283.77391920623671</v>
      </c>
      <c r="O47" s="139">
        <v>2.5</v>
      </c>
      <c r="P47" s="139">
        <v>380.60853080568722</v>
      </c>
      <c r="Q47" s="139">
        <v>312.48688873139616</v>
      </c>
      <c r="R47" s="147">
        <v>0.82101914024341893</v>
      </c>
      <c r="S47" s="139">
        <v>23</v>
      </c>
      <c r="T47" s="147">
        <v>0.96</v>
      </c>
      <c r="U47" s="139">
        <v>18</v>
      </c>
      <c r="V47" s="147">
        <v>1.2011000000000001</v>
      </c>
      <c r="W47" s="139">
        <v>10</v>
      </c>
      <c r="X47" s="168">
        <v>1787073</v>
      </c>
      <c r="Y47" s="168">
        <v>1787073</v>
      </c>
      <c r="Z47" s="168">
        <v>1721729</v>
      </c>
      <c r="AA47" s="168">
        <v>633.26470588235293</v>
      </c>
      <c r="AB47" s="142">
        <v>610.1094968107725</v>
      </c>
      <c r="AC47" s="139">
        <v>7</v>
      </c>
      <c r="AD47" s="147">
        <v>0.85099999999999998</v>
      </c>
      <c r="AE47" s="139">
        <v>7</v>
      </c>
      <c r="AF47" s="142">
        <v>8</v>
      </c>
      <c r="AG47" s="142">
        <v>8</v>
      </c>
      <c r="AH47" s="158">
        <v>0</v>
      </c>
    </row>
    <row r="48" spans="1:34" ht="12" customHeight="1" x14ac:dyDescent="0.25">
      <c r="A48" s="205">
        <v>2024</v>
      </c>
      <c r="B48" s="129">
        <v>64</v>
      </c>
      <c r="C48" s="130" t="s">
        <v>50</v>
      </c>
      <c r="D48" s="129">
        <v>1</v>
      </c>
      <c r="E48" s="131" t="s">
        <v>117</v>
      </c>
      <c r="F48" s="131" t="s">
        <v>502</v>
      </c>
      <c r="G48" s="131" t="s">
        <v>507</v>
      </c>
      <c r="H48" s="141">
        <v>3476</v>
      </c>
      <c r="I48" s="141">
        <v>2986</v>
      </c>
      <c r="J48" s="141">
        <v>3422</v>
      </c>
      <c r="K48" s="152">
        <v>51</v>
      </c>
      <c r="L48" s="146">
        <v>0.85903337169159955</v>
      </c>
      <c r="M48" s="151">
        <v>6</v>
      </c>
      <c r="N48" s="141">
        <v>418.29537843268582</v>
      </c>
      <c r="O48" s="151">
        <v>1</v>
      </c>
      <c r="P48" s="151">
        <v>517.79732540861812</v>
      </c>
      <c r="Q48" s="151">
        <v>212.84393837910247</v>
      </c>
      <c r="R48" s="146">
        <v>0.41105646540591406</v>
      </c>
      <c r="S48" s="151">
        <v>9</v>
      </c>
      <c r="T48" s="146">
        <v>0.94</v>
      </c>
      <c r="U48" s="151">
        <v>17</v>
      </c>
      <c r="V48" s="146">
        <v>1.4754</v>
      </c>
      <c r="W48" s="151">
        <v>10</v>
      </c>
      <c r="X48" s="167">
        <v>2273400</v>
      </c>
      <c r="Y48" s="167">
        <v>2143400</v>
      </c>
      <c r="Z48" s="167">
        <v>2561828</v>
      </c>
      <c r="AA48" s="167">
        <v>717.81647689216345</v>
      </c>
      <c r="AB48" s="141">
        <v>857.94641661085063</v>
      </c>
      <c r="AC48" s="151">
        <v>6</v>
      </c>
      <c r="AD48" s="146">
        <v>0.88570000000000004</v>
      </c>
      <c r="AE48" s="151">
        <v>8</v>
      </c>
      <c r="AF48" s="141">
        <v>8</v>
      </c>
      <c r="AG48" s="141">
        <v>5</v>
      </c>
      <c r="AH48" s="157">
        <v>3</v>
      </c>
    </row>
    <row r="49" spans="1:34" ht="12" customHeight="1" x14ac:dyDescent="0.25">
      <c r="A49" s="206">
        <v>2024</v>
      </c>
      <c r="B49" s="133">
        <v>39</v>
      </c>
      <c r="C49" s="132" t="s">
        <v>41</v>
      </c>
      <c r="D49" s="133">
        <v>1</v>
      </c>
      <c r="E49" s="134" t="s">
        <v>117</v>
      </c>
      <c r="F49" s="134" t="s">
        <v>502</v>
      </c>
      <c r="G49" s="134" t="s">
        <v>507</v>
      </c>
      <c r="H49" s="142">
        <v>3133</v>
      </c>
      <c r="I49" s="142">
        <v>3180</v>
      </c>
      <c r="J49" s="142">
        <v>2756</v>
      </c>
      <c r="K49" s="153">
        <v>47</v>
      </c>
      <c r="L49" s="147">
        <v>1.0150015959144589</v>
      </c>
      <c r="M49" s="139">
        <v>10</v>
      </c>
      <c r="N49" s="142">
        <v>316.33333333333337</v>
      </c>
      <c r="O49" s="139">
        <v>2</v>
      </c>
      <c r="P49" s="139">
        <v>661.78683729433271</v>
      </c>
      <c r="Q49" s="139">
        <v>243.79465408805032</v>
      </c>
      <c r="R49" s="147">
        <v>0.36838849059734552</v>
      </c>
      <c r="S49" s="139">
        <v>7</v>
      </c>
      <c r="T49" s="147">
        <v>0.88</v>
      </c>
      <c r="U49" s="139">
        <v>14</v>
      </c>
      <c r="V49" s="147">
        <v>1.0362</v>
      </c>
      <c r="W49" s="139">
        <v>6</v>
      </c>
      <c r="X49" s="168">
        <v>2139517</v>
      </c>
      <c r="Y49" s="168">
        <v>2034307</v>
      </c>
      <c r="Z49" s="168">
        <v>2062121</v>
      </c>
      <c r="AA49" s="168">
        <v>639.71918238993715</v>
      </c>
      <c r="AB49" s="142">
        <v>648.46572327044021</v>
      </c>
      <c r="AC49" s="139">
        <v>7</v>
      </c>
      <c r="AD49" s="147">
        <v>0.90229999999999999</v>
      </c>
      <c r="AE49" s="139">
        <v>8</v>
      </c>
      <c r="AF49" s="142">
        <v>7</v>
      </c>
      <c r="AG49" s="142">
        <v>4</v>
      </c>
      <c r="AH49" s="158">
        <v>3</v>
      </c>
    </row>
    <row r="50" spans="1:34" ht="12" customHeight="1" x14ac:dyDescent="0.25">
      <c r="A50" s="205">
        <v>2024</v>
      </c>
      <c r="B50" s="129">
        <v>51</v>
      </c>
      <c r="C50" s="130" t="s">
        <v>42</v>
      </c>
      <c r="D50" s="129">
        <v>1</v>
      </c>
      <c r="E50" s="131" t="s">
        <v>117</v>
      </c>
      <c r="F50" s="131" t="s">
        <v>502</v>
      </c>
      <c r="G50" s="131" t="s">
        <v>507</v>
      </c>
      <c r="H50" s="141">
        <v>11227</v>
      </c>
      <c r="I50" s="141">
        <v>12233</v>
      </c>
      <c r="J50" s="141">
        <v>5371</v>
      </c>
      <c r="K50" s="152">
        <v>77.5</v>
      </c>
      <c r="L50" s="146">
        <v>1.0896054155161663</v>
      </c>
      <c r="M50" s="151">
        <v>12</v>
      </c>
      <c r="N50" s="141">
        <v>160.25627401291587</v>
      </c>
      <c r="O50" s="151">
        <v>3.5</v>
      </c>
      <c r="P50" s="151">
        <v>201.44639450591379</v>
      </c>
      <c r="Q50" s="151">
        <v>208.14967710291833</v>
      </c>
      <c r="R50" s="146">
        <v>1.0332757635769338</v>
      </c>
      <c r="S50" s="151">
        <v>30</v>
      </c>
      <c r="T50" s="146">
        <v>0.97</v>
      </c>
      <c r="U50" s="151">
        <v>18</v>
      </c>
      <c r="V50" s="146">
        <v>1.0024</v>
      </c>
      <c r="W50" s="151">
        <v>6</v>
      </c>
      <c r="X50" s="167">
        <v>6838500</v>
      </c>
      <c r="Y50" s="167">
        <v>6525000</v>
      </c>
      <c r="Z50" s="167">
        <v>6447559</v>
      </c>
      <c r="AA50" s="167">
        <v>533.39328047085746</v>
      </c>
      <c r="AB50" s="141">
        <v>527.06278100220709</v>
      </c>
      <c r="AC50" s="151">
        <v>8</v>
      </c>
      <c r="AD50" s="146">
        <v>0.91259999999999997</v>
      </c>
      <c r="AE50" s="151">
        <v>8</v>
      </c>
      <c r="AF50" s="141">
        <v>30</v>
      </c>
      <c r="AG50" s="141">
        <v>29</v>
      </c>
      <c r="AH50" s="157">
        <v>1</v>
      </c>
    </row>
    <row r="51" spans="1:34" ht="12" customHeight="1" x14ac:dyDescent="0.25">
      <c r="A51" s="206">
        <v>2024</v>
      </c>
      <c r="B51" s="133">
        <v>32</v>
      </c>
      <c r="C51" s="132" t="s">
        <v>43</v>
      </c>
      <c r="D51" s="133">
        <v>1</v>
      </c>
      <c r="E51" s="134" t="s">
        <v>117</v>
      </c>
      <c r="F51" s="134" t="s">
        <v>502</v>
      </c>
      <c r="G51" s="134" t="s">
        <v>507</v>
      </c>
      <c r="H51" s="142">
        <v>17895</v>
      </c>
      <c r="I51" s="142">
        <v>16420</v>
      </c>
      <c r="J51" s="142">
        <v>15086</v>
      </c>
      <c r="K51" s="153">
        <v>49</v>
      </c>
      <c r="L51" s="147">
        <v>0.9175747415479184</v>
      </c>
      <c r="M51" s="139">
        <v>8</v>
      </c>
      <c r="N51" s="142">
        <v>335.34652862362969</v>
      </c>
      <c r="O51" s="139">
        <v>2</v>
      </c>
      <c r="P51" s="139">
        <v>457.75132095921964</v>
      </c>
      <c r="Q51" s="139">
        <v>276.92448233861143</v>
      </c>
      <c r="R51" s="147">
        <v>0.60496708509396568</v>
      </c>
      <c r="S51" s="139">
        <v>15</v>
      </c>
      <c r="T51" s="147">
        <v>0.9</v>
      </c>
      <c r="U51" s="139">
        <v>15</v>
      </c>
      <c r="V51" s="147">
        <v>0</v>
      </c>
      <c r="W51" s="139">
        <v>0</v>
      </c>
      <c r="X51" s="168">
        <v>10671813</v>
      </c>
      <c r="Y51" s="168">
        <v>10671813</v>
      </c>
      <c r="Z51" s="168">
        <v>9783205</v>
      </c>
      <c r="AA51" s="168">
        <v>649.92771010962247</v>
      </c>
      <c r="AB51" s="142">
        <v>595.81029232643118</v>
      </c>
      <c r="AC51" s="139">
        <v>8</v>
      </c>
      <c r="AD51" s="147">
        <v>0.94330000000000003</v>
      </c>
      <c r="AE51" s="139">
        <v>9</v>
      </c>
      <c r="AF51" s="142">
        <v>48</v>
      </c>
      <c r="AG51" s="142">
        <v>36</v>
      </c>
      <c r="AH51" s="158">
        <v>12</v>
      </c>
    </row>
    <row r="52" spans="1:34" ht="12" customHeight="1" x14ac:dyDescent="0.25">
      <c r="A52" s="205">
        <v>2024</v>
      </c>
      <c r="B52" s="129">
        <v>23</v>
      </c>
      <c r="C52" s="130" t="s">
        <v>44</v>
      </c>
      <c r="D52" s="129">
        <v>1</v>
      </c>
      <c r="E52" s="131" t="s">
        <v>117</v>
      </c>
      <c r="F52" s="131" t="s">
        <v>502</v>
      </c>
      <c r="G52" s="131" t="s">
        <v>507</v>
      </c>
      <c r="H52" s="141">
        <v>3006</v>
      </c>
      <c r="I52" s="141">
        <v>2884</v>
      </c>
      <c r="J52" s="141">
        <v>1871</v>
      </c>
      <c r="K52" s="152">
        <v>49</v>
      </c>
      <c r="L52" s="146">
        <v>0.959414504324684</v>
      </c>
      <c r="M52" s="151">
        <v>9</v>
      </c>
      <c r="N52" s="141">
        <v>236.79438280166437</v>
      </c>
      <c r="O52" s="151">
        <v>3</v>
      </c>
      <c r="P52" s="151">
        <v>322.42512342292923</v>
      </c>
      <c r="Q52" s="151">
        <v>211.36685159500692</v>
      </c>
      <c r="R52" s="146">
        <v>0.65555329358672298</v>
      </c>
      <c r="S52" s="151">
        <v>17</v>
      </c>
      <c r="T52" s="146">
        <v>0.79</v>
      </c>
      <c r="U52" s="151">
        <v>9</v>
      </c>
      <c r="V52" s="146">
        <v>0.88690000000000002</v>
      </c>
      <c r="W52" s="151">
        <v>4</v>
      </c>
      <c r="X52" s="167">
        <v>2298120</v>
      </c>
      <c r="Y52" s="167">
        <v>2138120</v>
      </c>
      <c r="Z52" s="167">
        <v>2084244</v>
      </c>
      <c r="AA52" s="167">
        <v>741.37309292649104</v>
      </c>
      <c r="AB52" s="141">
        <v>722.69209431345348</v>
      </c>
      <c r="AC52" s="151">
        <v>7</v>
      </c>
      <c r="AD52" s="146">
        <v>0.84240000000000004</v>
      </c>
      <c r="AE52" s="151">
        <v>7</v>
      </c>
      <c r="AF52" s="141">
        <v>8</v>
      </c>
      <c r="AG52" s="141">
        <v>6</v>
      </c>
      <c r="AH52" s="157">
        <v>2</v>
      </c>
    </row>
    <row r="53" spans="1:34" ht="12" customHeight="1" x14ac:dyDescent="0.25">
      <c r="A53" s="206">
        <v>2024</v>
      </c>
      <c r="B53" s="133">
        <v>41</v>
      </c>
      <c r="C53" s="132" t="s">
        <v>45</v>
      </c>
      <c r="D53" s="133">
        <v>1</v>
      </c>
      <c r="E53" s="134" t="s">
        <v>117</v>
      </c>
      <c r="F53" s="134" t="s">
        <v>502</v>
      </c>
      <c r="G53" s="134" t="s">
        <v>507</v>
      </c>
      <c r="H53" s="142">
        <v>6620</v>
      </c>
      <c r="I53" s="142">
        <v>7194</v>
      </c>
      <c r="J53" s="142">
        <v>3024</v>
      </c>
      <c r="K53" s="153">
        <v>63.5</v>
      </c>
      <c r="L53" s="147">
        <v>1.0867069486404834</v>
      </c>
      <c r="M53" s="139">
        <v>12</v>
      </c>
      <c r="N53" s="142">
        <v>153.42785654712262</v>
      </c>
      <c r="O53" s="139">
        <v>3.5</v>
      </c>
      <c r="P53" s="139">
        <v>273.66562716562714</v>
      </c>
      <c r="Q53" s="139">
        <v>185.42104531554074</v>
      </c>
      <c r="R53" s="147">
        <v>0.67754597914235215</v>
      </c>
      <c r="S53" s="139">
        <v>17</v>
      </c>
      <c r="T53" s="147">
        <v>0.95</v>
      </c>
      <c r="U53" s="139">
        <v>17</v>
      </c>
      <c r="V53" s="147">
        <v>1.0176000000000001</v>
      </c>
      <c r="W53" s="139">
        <v>6</v>
      </c>
      <c r="X53" s="168">
        <v>3689200</v>
      </c>
      <c r="Y53" s="168">
        <v>3589200</v>
      </c>
      <c r="Z53" s="168">
        <v>3524624</v>
      </c>
      <c r="AA53" s="168">
        <v>498.91576313594663</v>
      </c>
      <c r="AB53" s="142">
        <v>489.93939393939394</v>
      </c>
      <c r="AC53" s="139">
        <v>8</v>
      </c>
      <c r="AD53" s="147">
        <v>0.93110000000000004</v>
      </c>
      <c r="AE53" s="139">
        <v>8</v>
      </c>
      <c r="AF53" s="142">
        <v>15</v>
      </c>
      <c r="AG53" s="142">
        <v>12</v>
      </c>
      <c r="AH53" s="158">
        <v>3</v>
      </c>
    </row>
    <row r="54" spans="1:34" ht="12" customHeight="1" x14ac:dyDescent="0.25">
      <c r="A54" s="205">
        <v>2024</v>
      </c>
      <c r="B54" s="129">
        <v>42</v>
      </c>
      <c r="C54" s="130" t="s">
        <v>46</v>
      </c>
      <c r="D54" s="129">
        <v>1</v>
      </c>
      <c r="E54" s="131" t="s">
        <v>117</v>
      </c>
      <c r="F54" s="131" t="s">
        <v>502</v>
      </c>
      <c r="G54" s="131" t="s">
        <v>507</v>
      </c>
      <c r="H54" s="141">
        <v>3992</v>
      </c>
      <c r="I54" s="141">
        <v>4355</v>
      </c>
      <c r="J54" s="141">
        <v>2003</v>
      </c>
      <c r="K54" s="152">
        <v>66.5</v>
      </c>
      <c r="L54" s="146">
        <v>1.090931863727455</v>
      </c>
      <c r="M54" s="151">
        <v>12</v>
      </c>
      <c r="N54" s="141">
        <v>167.8748564867968</v>
      </c>
      <c r="O54" s="151">
        <v>3.5</v>
      </c>
      <c r="P54" s="151">
        <v>265.94586312563843</v>
      </c>
      <c r="Q54" s="151">
        <v>190.16969001148107</v>
      </c>
      <c r="R54" s="146">
        <v>0.7150691790292707</v>
      </c>
      <c r="S54" s="151">
        <v>19</v>
      </c>
      <c r="T54" s="146">
        <v>0.95</v>
      </c>
      <c r="U54" s="151">
        <v>17</v>
      </c>
      <c r="V54" s="146">
        <v>1.028</v>
      </c>
      <c r="W54" s="151">
        <v>6</v>
      </c>
      <c r="X54" s="167">
        <v>2747876</v>
      </c>
      <c r="Y54" s="167">
        <v>2647876</v>
      </c>
      <c r="Z54" s="167">
        <v>2720530</v>
      </c>
      <c r="AA54" s="167">
        <v>608.00826636050522</v>
      </c>
      <c r="AB54" s="141">
        <v>624.69115958668192</v>
      </c>
      <c r="AC54" s="151">
        <v>7</v>
      </c>
      <c r="AD54" s="146">
        <v>0.95099999999999996</v>
      </c>
      <c r="AE54" s="151">
        <v>9</v>
      </c>
      <c r="AF54" s="141">
        <v>11</v>
      </c>
      <c r="AG54" s="141">
        <v>7</v>
      </c>
      <c r="AH54" s="157">
        <v>4</v>
      </c>
    </row>
    <row r="55" spans="1:34" ht="12" customHeight="1" x14ac:dyDescent="0.25">
      <c r="A55" s="206">
        <v>2024</v>
      </c>
      <c r="B55" s="133">
        <v>43</v>
      </c>
      <c r="C55" s="132" t="s">
        <v>47</v>
      </c>
      <c r="D55" s="133">
        <v>1</v>
      </c>
      <c r="E55" s="134" t="s">
        <v>117</v>
      </c>
      <c r="F55" s="134" t="s">
        <v>502</v>
      </c>
      <c r="G55" s="134" t="s">
        <v>507</v>
      </c>
      <c r="H55" s="142">
        <v>12659</v>
      </c>
      <c r="I55" s="142">
        <v>12185</v>
      </c>
      <c r="J55" s="142">
        <v>10149</v>
      </c>
      <c r="K55" s="153">
        <v>73</v>
      </c>
      <c r="L55" s="147">
        <v>0.96255628406667193</v>
      </c>
      <c r="M55" s="139">
        <v>9</v>
      </c>
      <c r="N55" s="142">
        <v>304.01189987689781</v>
      </c>
      <c r="O55" s="139">
        <v>2</v>
      </c>
      <c r="P55" s="139">
        <v>275.28539060191116</v>
      </c>
      <c r="Q55" s="139">
        <v>247.16988100123103</v>
      </c>
      <c r="R55" s="147">
        <v>0.89786777446051314</v>
      </c>
      <c r="S55" s="139">
        <v>25</v>
      </c>
      <c r="T55" s="147">
        <v>0.96</v>
      </c>
      <c r="U55" s="139">
        <v>18</v>
      </c>
      <c r="V55" s="147">
        <v>1.5842000000000001</v>
      </c>
      <c r="W55" s="139">
        <v>10</v>
      </c>
      <c r="X55" s="168">
        <v>8927065</v>
      </c>
      <c r="Y55" s="168">
        <v>7481065</v>
      </c>
      <c r="Z55" s="168">
        <v>6597318</v>
      </c>
      <c r="AA55" s="168">
        <v>613.95691423881817</v>
      </c>
      <c r="AB55" s="142">
        <v>541.42946245383666</v>
      </c>
      <c r="AC55" s="139">
        <v>8</v>
      </c>
      <c r="AD55" s="147">
        <v>0.95230000000000004</v>
      </c>
      <c r="AE55" s="139">
        <v>9</v>
      </c>
      <c r="AF55" s="142">
        <v>31</v>
      </c>
      <c r="AG55" s="142">
        <v>19</v>
      </c>
      <c r="AH55" s="158">
        <v>12</v>
      </c>
    </row>
    <row r="56" spans="1:34" ht="12" customHeight="1" x14ac:dyDescent="0.25">
      <c r="A56" s="205">
        <v>2024</v>
      </c>
      <c r="B56" s="129">
        <v>44</v>
      </c>
      <c r="C56" s="130" t="s">
        <v>51</v>
      </c>
      <c r="D56" s="129">
        <v>1</v>
      </c>
      <c r="E56" s="131" t="s">
        <v>117</v>
      </c>
      <c r="F56" s="131" t="s">
        <v>502</v>
      </c>
      <c r="G56" s="131" t="s">
        <v>507</v>
      </c>
      <c r="H56" s="141">
        <v>1459</v>
      </c>
      <c r="I56" s="141">
        <v>1557</v>
      </c>
      <c r="J56" s="141">
        <v>1330</v>
      </c>
      <c r="K56" s="152">
        <v>65</v>
      </c>
      <c r="L56" s="146">
        <v>1.0671692940370117</v>
      </c>
      <c r="M56" s="151">
        <v>12</v>
      </c>
      <c r="N56" s="141">
        <v>311.78548490687223</v>
      </c>
      <c r="O56" s="151">
        <v>2</v>
      </c>
      <c r="P56" s="151">
        <v>367.26666666666665</v>
      </c>
      <c r="Q56" s="151">
        <v>254.9068721901092</v>
      </c>
      <c r="R56" s="146">
        <v>0.69406481808887965</v>
      </c>
      <c r="S56" s="151">
        <v>18</v>
      </c>
      <c r="T56" s="146">
        <v>0.88</v>
      </c>
      <c r="U56" s="151">
        <v>14</v>
      </c>
      <c r="V56" s="146">
        <v>1.3311999999999999</v>
      </c>
      <c r="W56" s="151">
        <v>10</v>
      </c>
      <c r="X56" s="167">
        <v>1154160</v>
      </c>
      <c r="Y56" s="167">
        <v>1127760</v>
      </c>
      <c r="Z56" s="167">
        <v>1076114</v>
      </c>
      <c r="AA56" s="167">
        <v>724.31599229287087</v>
      </c>
      <c r="AB56" s="141">
        <v>691.14579319203597</v>
      </c>
      <c r="AC56" s="151">
        <v>7</v>
      </c>
      <c r="AD56" s="146">
        <v>0.95940000000000003</v>
      </c>
      <c r="AE56" s="151">
        <v>9</v>
      </c>
      <c r="AF56" s="141">
        <v>5</v>
      </c>
      <c r="AG56" s="141">
        <v>4</v>
      </c>
      <c r="AH56" s="157">
        <v>1</v>
      </c>
    </row>
    <row r="57" spans="1:34" ht="12" customHeight="1" x14ac:dyDescent="0.25">
      <c r="A57" s="206">
        <v>2024</v>
      </c>
      <c r="B57" s="133">
        <v>33</v>
      </c>
      <c r="C57" s="132" t="s">
        <v>52</v>
      </c>
      <c r="D57" s="133">
        <v>1</v>
      </c>
      <c r="E57" s="134" t="s">
        <v>117</v>
      </c>
      <c r="F57" s="134" t="s">
        <v>502</v>
      </c>
      <c r="G57" s="134" t="s">
        <v>507</v>
      </c>
      <c r="H57" s="142">
        <v>5300</v>
      </c>
      <c r="I57" s="142">
        <v>4612</v>
      </c>
      <c r="J57" s="142">
        <v>5008</v>
      </c>
      <c r="K57" s="153">
        <v>62.5</v>
      </c>
      <c r="L57" s="147">
        <v>0.87018867924528298</v>
      </c>
      <c r="M57" s="139">
        <v>7</v>
      </c>
      <c r="N57" s="142">
        <v>396.33998265394621</v>
      </c>
      <c r="O57" s="139">
        <v>1.5</v>
      </c>
      <c r="P57" s="139">
        <v>304.65868631062</v>
      </c>
      <c r="Q57" s="139">
        <v>345.04791847354727</v>
      </c>
      <c r="R57" s="147">
        <v>1.1325720682775733</v>
      </c>
      <c r="S57" s="139">
        <v>30</v>
      </c>
      <c r="T57" s="147">
        <v>0.8</v>
      </c>
      <c r="U57" s="139">
        <v>10</v>
      </c>
      <c r="V57" s="147">
        <v>1.0354000000000001</v>
      </c>
      <c r="W57" s="139">
        <v>6</v>
      </c>
      <c r="X57" s="168">
        <v>3301800</v>
      </c>
      <c r="Y57" s="168">
        <v>3301800</v>
      </c>
      <c r="Z57" s="168">
        <v>3044019</v>
      </c>
      <c r="AA57" s="168">
        <v>715.91500433651345</v>
      </c>
      <c r="AB57" s="142">
        <v>660.02146574154381</v>
      </c>
      <c r="AC57" s="139">
        <v>7</v>
      </c>
      <c r="AD57" s="147">
        <v>0.89019999999999999</v>
      </c>
      <c r="AE57" s="139">
        <v>8</v>
      </c>
      <c r="AF57" s="142">
        <v>13</v>
      </c>
      <c r="AG57" s="142">
        <v>7</v>
      </c>
      <c r="AH57" s="158">
        <v>6</v>
      </c>
    </row>
    <row r="58" spans="1:34" ht="12" customHeight="1" x14ac:dyDescent="0.25">
      <c r="A58" s="205">
        <v>2024</v>
      </c>
      <c r="B58" s="129">
        <v>116</v>
      </c>
      <c r="C58" s="130" t="s">
        <v>53</v>
      </c>
      <c r="D58" s="129">
        <v>1</v>
      </c>
      <c r="E58" s="131" t="s">
        <v>618</v>
      </c>
      <c r="F58" s="131" t="s">
        <v>503</v>
      </c>
      <c r="G58" s="131" t="s">
        <v>508</v>
      </c>
      <c r="H58" s="141">
        <v>7209</v>
      </c>
      <c r="I58" s="141">
        <v>7031</v>
      </c>
      <c r="J58" s="141">
        <v>5042</v>
      </c>
      <c r="K58" s="152">
        <v>50.5</v>
      </c>
      <c r="L58" s="146">
        <v>0.97530864197530864</v>
      </c>
      <c r="M58" s="151">
        <v>9</v>
      </c>
      <c r="N58" s="141">
        <v>261.74512871568766</v>
      </c>
      <c r="O58" s="151">
        <v>2.5</v>
      </c>
      <c r="P58" s="151">
        <v>460.66386382280558</v>
      </c>
      <c r="Q58" s="151">
        <v>221.43734888351585</v>
      </c>
      <c r="R58" s="146">
        <v>0.48069181516849291</v>
      </c>
      <c r="S58" s="151">
        <v>11</v>
      </c>
      <c r="T58" s="146">
        <v>0.81</v>
      </c>
      <c r="U58" s="151">
        <v>10</v>
      </c>
      <c r="V58" s="146">
        <v>1.5691999999999999</v>
      </c>
      <c r="W58" s="151">
        <v>10</v>
      </c>
      <c r="X58" s="167">
        <v>5962154</v>
      </c>
      <c r="Y58" s="167">
        <v>5772154</v>
      </c>
      <c r="Z58" s="167">
        <v>5463728</v>
      </c>
      <c r="AA58" s="167">
        <v>820.9577584980799</v>
      </c>
      <c r="AB58" s="141">
        <v>777.0911676859622</v>
      </c>
      <c r="AC58" s="151">
        <v>7</v>
      </c>
      <c r="AD58" s="146">
        <v>0.92820000000000003</v>
      </c>
      <c r="AE58" s="151">
        <v>8</v>
      </c>
      <c r="AF58" s="141">
        <v>19</v>
      </c>
      <c r="AG58" s="141">
        <v>18</v>
      </c>
      <c r="AH58" s="157">
        <v>1</v>
      </c>
    </row>
    <row r="59" spans="1:34" ht="12" customHeight="1" x14ac:dyDescent="0.25">
      <c r="A59" s="206">
        <v>2024</v>
      </c>
      <c r="B59" s="133">
        <v>71</v>
      </c>
      <c r="C59" s="132" t="s">
        <v>54</v>
      </c>
      <c r="D59" s="133">
        <v>1</v>
      </c>
      <c r="E59" s="134" t="s">
        <v>116</v>
      </c>
      <c r="F59" s="134" t="s">
        <v>116</v>
      </c>
      <c r="G59" s="134" t="s">
        <v>506</v>
      </c>
      <c r="H59" s="142">
        <v>27655</v>
      </c>
      <c r="I59" s="142">
        <v>26346</v>
      </c>
      <c r="J59" s="142">
        <v>30665</v>
      </c>
      <c r="K59" s="153">
        <v>73</v>
      </c>
      <c r="L59" s="147">
        <v>0.95266678719942144</v>
      </c>
      <c r="M59" s="139">
        <v>9</v>
      </c>
      <c r="N59" s="142">
        <v>424.83583845745085</v>
      </c>
      <c r="O59" s="139">
        <v>1</v>
      </c>
      <c r="P59" s="139">
        <v>309.05293436931726</v>
      </c>
      <c r="Q59" s="139">
        <v>368.57906923777711</v>
      </c>
      <c r="R59" s="147">
        <v>1.192608217714983</v>
      </c>
      <c r="S59" s="139">
        <v>30</v>
      </c>
      <c r="T59" s="147">
        <v>0.91</v>
      </c>
      <c r="U59" s="139">
        <v>15</v>
      </c>
      <c r="V59" s="147">
        <v>1.4500999999999999</v>
      </c>
      <c r="W59" s="139">
        <v>10</v>
      </c>
      <c r="X59" s="168">
        <v>11343700</v>
      </c>
      <c r="Y59" s="168">
        <v>11323700</v>
      </c>
      <c r="Z59" s="168">
        <v>6334908.5099999988</v>
      </c>
      <c r="AA59" s="168">
        <v>429.80718135580355</v>
      </c>
      <c r="AB59" s="142">
        <v>240.4504862218173</v>
      </c>
      <c r="AC59" s="139">
        <v>9</v>
      </c>
      <c r="AD59" s="147">
        <v>0.91169999999999995</v>
      </c>
      <c r="AE59" s="139">
        <v>8</v>
      </c>
      <c r="AF59" s="142">
        <v>48</v>
      </c>
      <c r="AG59" s="142">
        <v>34</v>
      </c>
      <c r="AH59" s="158">
        <v>14</v>
      </c>
    </row>
    <row r="60" spans="1:34" ht="12" customHeight="1" x14ac:dyDescent="0.25">
      <c r="A60" s="205">
        <v>2024</v>
      </c>
      <c r="B60" s="129">
        <v>80</v>
      </c>
      <c r="C60" s="130" t="s">
        <v>55</v>
      </c>
      <c r="D60" s="129">
        <v>1</v>
      </c>
      <c r="E60" s="131" t="s">
        <v>116</v>
      </c>
      <c r="F60" s="131" t="s">
        <v>116</v>
      </c>
      <c r="G60" s="131" t="s">
        <v>506</v>
      </c>
      <c r="H60" s="141">
        <v>8713</v>
      </c>
      <c r="I60" s="141">
        <v>8581</v>
      </c>
      <c r="J60" s="141">
        <v>3315</v>
      </c>
      <c r="K60" s="152">
        <v>74</v>
      </c>
      <c r="L60" s="146">
        <v>0.98485022380351195</v>
      </c>
      <c r="M60" s="151">
        <v>10</v>
      </c>
      <c r="N60" s="141">
        <v>141.00629297284698</v>
      </c>
      <c r="O60" s="151">
        <v>4</v>
      </c>
      <c r="P60" s="151">
        <v>159.48265179677819</v>
      </c>
      <c r="Q60" s="151">
        <v>138.95233655751079</v>
      </c>
      <c r="R60" s="146">
        <v>0.87126928849020968</v>
      </c>
      <c r="S60" s="151">
        <v>25</v>
      </c>
      <c r="T60" s="146">
        <v>0.96</v>
      </c>
      <c r="U60" s="151">
        <v>18</v>
      </c>
      <c r="V60" s="146">
        <v>1.2805</v>
      </c>
      <c r="W60" s="151">
        <v>10</v>
      </c>
      <c r="X60" s="167">
        <v>4777200</v>
      </c>
      <c r="Y60" s="167">
        <v>4742200</v>
      </c>
      <c r="Z60" s="167">
        <v>3566761</v>
      </c>
      <c r="AA60" s="167">
        <v>552.63955249970866</v>
      </c>
      <c r="AB60" s="141">
        <v>415.65796527211279</v>
      </c>
      <c r="AC60" s="151">
        <v>8</v>
      </c>
      <c r="AD60" s="146">
        <v>0.84299999999999997</v>
      </c>
      <c r="AE60" s="151">
        <v>7</v>
      </c>
      <c r="AF60" s="141">
        <v>23</v>
      </c>
      <c r="AG60" s="141">
        <v>21</v>
      </c>
      <c r="AH60" s="157">
        <v>2</v>
      </c>
    </row>
    <row r="61" spans="1:34" ht="12" customHeight="1" x14ac:dyDescent="0.25">
      <c r="A61" s="206">
        <v>2024</v>
      </c>
      <c r="B61" s="133">
        <v>84</v>
      </c>
      <c r="C61" s="132" t="s">
        <v>56</v>
      </c>
      <c r="D61" s="133">
        <v>1</v>
      </c>
      <c r="E61" s="134" t="s">
        <v>116</v>
      </c>
      <c r="F61" s="134" t="s">
        <v>116</v>
      </c>
      <c r="G61" s="134" t="s">
        <v>506</v>
      </c>
      <c r="H61" s="142">
        <v>2454</v>
      </c>
      <c r="I61" s="142">
        <v>2473</v>
      </c>
      <c r="J61" s="142">
        <v>1402</v>
      </c>
      <c r="K61" s="153">
        <v>56</v>
      </c>
      <c r="L61" s="147">
        <v>1.0077424612876935</v>
      </c>
      <c r="M61" s="139">
        <v>10</v>
      </c>
      <c r="N61" s="142">
        <v>206.9268095430651</v>
      </c>
      <c r="O61" s="139">
        <v>3</v>
      </c>
      <c r="P61" s="139">
        <v>373.94060876020785</v>
      </c>
      <c r="Q61" s="139">
        <v>196.76627577840679</v>
      </c>
      <c r="R61" s="147">
        <v>0.52619659691623544</v>
      </c>
      <c r="S61" s="139">
        <v>12</v>
      </c>
      <c r="T61" s="147">
        <v>0.86</v>
      </c>
      <c r="U61" s="139">
        <v>13</v>
      </c>
      <c r="V61" s="147">
        <v>1.2130000000000001</v>
      </c>
      <c r="W61" s="139">
        <v>10</v>
      </c>
      <c r="X61" s="168">
        <v>1413200</v>
      </c>
      <c r="Y61" s="168">
        <v>1403200</v>
      </c>
      <c r="Z61" s="168">
        <v>1388186</v>
      </c>
      <c r="AA61" s="168">
        <v>567.40800646987464</v>
      </c>
      <c r="AB61" s="142">
        <v>561.33683784876666</v>
      </c>
      <c r="AC61" s="139">
        <v>8</v>
      </c>
      <c r="AD61" s="147">
        <v>0.92810000000000004</v>
      </c>
      <c r="AE61" s="139">
        <v>8</v>
      </c>
      <c r="AF61" s="142">
        <v>7</v>
      </c>
      <c r="AG61" s="142">
        <v>6</v>
      </c>
      <c r="AH61" s="158">
        <v>1</v>
      </c>
    </row>
    <row r="62" spans="1:34" ht="12" customHeight="1" x14ac:dyDescent="0.25">
      <c r="A62" s="205">
        <v>2024</v>
      </c>
      <c r="B62" s="129">
        <v>85</v>
      </c>
      <c r="C62" s="130" t="s">
        <v>57</v>
      </c>
      <c r="D62" s="129">
        <v>1</v>
      </c>
      <c r="E62" s="131" t="s">
        <v>116</v>
      </c>
      <c r="F62" s="131" t="s">
        <v>116</v>
      </c>
      <c r="G62" s="131" t="s">
        <v>506</v>
      </c>
      <c r="H62" s="141">
        <v>6099</v>
      </c>
      <c r="I62" s="141">
        <v>6100</v>
      </c>
      <c r="J62" s="141">
        <v>5207</v>
      </c>
      <c r="K62" s="152">
        <v>73</v>
      </c>
      <c r="L62" s="146">
        <v>1.0001639613051321</v>
      </c>
      <c r="M62" s="151">
        <v>10</v>
      </c>
      <c r="N62" s="141">
        <v>311.56639344262294</v>
      </c>
      <c r="O62" s="151">
        <v>2</v>
      </c>
      <c r="P62" s="151">
        <v>300.80386416861825</v>
      </c>
      <c r="Q62" s="151">
        <v>318.06196721311477</v>
      </c>
      <c r="R62" s="146">
        <v>1.0573732757462928</v>
      </c>
      <c r="S62" s="151">
        <v>30</v>
      </c>
      <c r="T62" s="146">
        <v>0.88</v>
      </c>
      <c r="U62" s="151">
        <v>14</v>
      </c>
      <c r="V62" s="146">
        <v>1.2246999999999999</v>
      </c>
      <c r="W62" s="151">
        <v>10</v>
      </c>
      <c r="X62" s="167">
        <v>2643600</v>
      </c>
      <c r="Y62" s="167">
        <v>2638600</v>
      </c>
      <c r="Z62" s="167">
        <v>2555813</v>
      </c>
      <c r="AA62" s="167">
        <v>432.55737704918033</v>
      </c>
      <c r="AB62" s="141">
        <v>418.98573770491805</v>
      </c>
      <c r="AC62" s="151">
        <v>8</v>
      </c>
      <c r="AD62" s="146">
        <v>0.8488</v>
      </c>
      <c r="AE62" s="151">
        <v>7</v>
      </c>
      <c r="AF62" s="141">
        <v>13</v>
      </c>
      <c r="AG62" s="141">
        <v>11</v>
      </c>
      <c r="AH62" s="157">
        <v>2</v>
      </c>
    </row>
    <row r="63" spans="1:34" ht="12" customHeight="1" x14ac:dyDescent="0.25">
      <c r="A63" s="206">
        <v>2024</v>
      </c>
      <c r="B63" s="133">
        <v>94</v>
      </c>
      <c r="C63" s="132" t="s">
        <v>58</v>
      </c>
      <c r="D63" s="133">
        <v>1</v>
      </c>
      <c r="E63" s="134" t="s">
        <v>116</v>
      </c>
      <c r="F63" s="134" t="s">
        <v>116</v>
      </c>
      <c r="G63" s="134" t="s">
        <v>506</v>
      </c>
      <c r="H63" s="142">
        <v>2729</v>
      </c>
      <c r="I63" s="142">
        <v>2333</v>
      </c>
      <c r="J63" s="142">
        <v>845</v>
      </c>
      <c r="K63" s="153">
        <v>63</v>
      </c>
      <c r="L63" s="147">
        <v>0.85489190179552954</v>
      </c>
      <c r="M63" s="139">
        <v>6</v>
      </c>
      <c r="N63" s="142">
        <v>132.20102871838833</v>
      </c>
      <c r="O63" s="139">
        <v>4</v>
      </c>
      <c r="P63" s="139">
        <v>96.148331273176765</v>
      </c>
      <c r="Q63" s="139">
        <v>74.660951564509219</v>
      </c>
      <c r="R63" s="147">
        <v>0.77651843329846693</v>
      </c>
      <c r="S63" s="139">
        <v>21</v>
      </c>
      <c r="T63" s="147">
        <v>0.94</v>
      </c>
      <c r="U63" s="139">
        <v>17</v>
      </c>
      <c r="V63" s="147">
        <v>1.1672</v>
      </c>
      <c r="W63" s="139">
        <v>9</v>
      </c>
      <c r="X63" s="168">
        <v>1183700</v>
      </c>
      <c r="Y63" s="168">
        <v>1178600</v>
      </c>
      <c r="Z63" s="168">
        <v>1234091</v>
      </c>
      <c r="AA63" s="168">
        <v>505.18645520788687</v>
      </c>
      <c r="AB63" s="142">
        <v>528.97171024432066</v>
      </c>
      <c r="AC63" s="139">
        <v>8</v>
      </c>
      <c r="AD63" s="147">
        <v>0.80169999999999997</v>
      </c>
      <c r="AE63" s="139">
        <v>6</v>
      </c>
      <c r="AF63" s="142">
        <v>6</v>
      </c>
      <c r="AG63" s="142">
        <v>6</v>
      </c>
      <c r="AH63" s="158">
        <v>0</v>
      </c>
    </row>
    <row r="64" spans="1:34" ht="12" customHeight="1" x14ac:dyDescent="0.25">
      <c r="A64" s="205">
        <v>2024</v>
      </c>
      <c r="B64" s="129">
        <v>72</v>
      </c>
      <c r="C64" s="130" t="s">
        <v>59</v>
      </c>
      <c r="D64" s="129">
        <v>1</v>
      </c>
      <c r="E64" s="131" t="s">
        <v>116</v>
      </c>
      <c r="F64" s="131" t="s">
        <v>116</v>
      </c>
      <c r="G64" s="131" t="s">
        <v>506</v>
      </c>
      <c r="H64" s="141">
        <v>4904</v>
      </c>
      <c r="I64" s="141">
        <v>5323</v>
      </c>
      <c r="J64" s="141">
        <v>3974</v>
      </c>
      <c r="K64" s="152">
        <v>82.5</v>
      </c>
      <c r="L64" s="146">
        <v>1.0854404567699838</v>
      </c>
      <c r="M64" s="151">
        <v>12</v>
      </c>
      <c r="N64" s="141">
        <v>272.49859102010146</v>
      </c>
      <c r="O64" s="151">
        <v>2.5</v>
      </c>
      <c r="P64" s="151">
        <v>252.66563467492261</v>
      </c>
      <c r="Q64" s="151">
        <v>278.64493706556453</v>
      </c>
      <c r="R64" s="146">
        <v>1.1028208779720545</v>
      </c>
      <c r="S64" s="151">
        <v>30</v>
      </c>
      <c r="T64" s="146">
        <v>1</v>
      </c>
      <c r="U64" s="151">
        <v>20</v>
      </c>
      <c r="V64" s="146">
        <v>1.3028999999999999</v>
      </c>
      <c r="W64" s="151">
        <v>10</v>
      </c>
      <c r="X64" s="167">
        <v>2323900</v>
      </c>
      <c r="Y64" s="167">
        <v>2313900</v>
      </c>
      <c r="Z64" s="167">
        <v>2241765</v>
      </c>
      <c r="AA64" s="167">
        <v>434.69847830170954</v>
      </c>
      <c r="AB64" s="141">
        <v>421.14690963742248</v>
      </c>
      <c r="AC64" s="151">
        <v>8</v>
      </c>
      <c r="AD64" s="146">
        <v>0.89649999999999996</v>
      </c>
      <c r="AE64" s="151">
        <v>8</v>
      </c>
      <c r="AF64" s="141">
        <v>11</v>
      </c>
      <c r="AG64" s="141">
        <v>11</v>
      </c>
      <c r="AH64" s="157">
        <v>0</v>
      </c>
    </row>
    <row r="65" spans="1:34" ht="12" customHeight="1" x14ac:dyDescent="0.25">
      <c r="A65" s="206">
        <v>2024</v>
      </c>
      <c r="B65" s="133">
        <v>73</v>
      </c>
      <c r="C65" s="132" t="s">
        <v>60</v>
      </c>
      <c r="D65" s="133">
        <v>1</v>
      </c>
      <c r="E65" s="134" t="s">
        <v>116</v>
      </c>
      <c r="F65" s="134" t="s">
        <v>116</v>
      </c>
      <c r="G65" s="134" t="s">
        <v>506</v>
      </c>
      <c r="H65" s="142">
        <v>2715</v>
      </c>
      <c r="I65" s="142">
        <v>2619</v>
      </c>
      <c r="J65" s="142">
        <v>2071</v>
      </c>
      <c r="K65" s="153">
        <v>72.5</v>
      </c>
      <c r="L65" s="147">
        <v>0.9646408839779006</v>
      </c>
      <c r="M65" s="139">
        <v>9</v>
      </c>
      <c r="N65" s="142">
        <v>288.62733867888511</v>
      </c>
      <c r="O65" s="139">
        <v>2.5</v>
      </c>
      <c r="P65" s="139">
        <v>202.88330078125</v>
      </c>
      <c r="Q65" s="139">
        <v>232.05154639175257</v>
      </c>
      <c r="R65" s="147">
        <v>1.1437685876471024</v>
      </c>
      <c r="S65" s="139">
        <v>30</v>
      </c>
      <c r="T65" s="147">
        <v>0.91</v>
      </c>
      <c r="U65" s="139">
        <v>15</v>
      </c>
      <c r="V65" s="147">
        <v>1.1015999999999999</v>
      </c>
      <c r="W65" s="139">
        <v>8</v>
      </c>
      <c r="X65" s="168">
        <v>1256000</v>
      </c>
      <c r="Y65" s="168">
        <v>1246000</v>
      </c>
      <c r="Z65" s="168">
        <v>1176746</v>
      </c>
      <c r="AA65" s="168">
        <v>475.75410462008398</v>
      </c>
      <c r="AB65" s="142">
        <v>449.31118747613596</v>
      </c>
      <c r="AC65" s="139">
        <v>8</v>
      </c>
      <c r="AD65" s="147">
        <v>0.92459999999999998</v>
      </c>
      <c r="AE65" s="139">
        <v>8</v>
      </c>
      <c r="AF65" s="142">
        <v>6</v>
      </c>
      <c r="AG65" s="142">
        <v>6</v>
      </c>
      <c r="AH65" s="158">
        <v>0</v>
      </c>
    </row>
    <row r="66" spans="1:34" ht="12" customHeight="1" x14ac:dyDescent="0.25">
      <c r="A66" s="205">
        <v>2024</v>
      </c>
      <c r="B66" s="129">
        <v>79</v>
      </c>
      <c r="C66" s="130" t="s">
        <v>61</v>
      </c>
      <c r="D66" s="129">
        <v>1</v>
      </c>
      <c r="E66" s="131" t="s">
        <v>116</v>
      </c>
      <c r="F66" s="131" t="s">
        <v>116</v>
      </c>
      <c r="G66" s="131" t="s">
        <v>506</v>
      </c>
      <c r="H66" s="141">
        <v>1426</v>
      </c>
      <c r="I66" s="141">
        <v>1458</v>
      </c>
      <c r="J66" s="141">
        <v>261</v>
      </c>
      <c r="K66" s="152">
        <v>66.5</v>
      </c>
      <c r="L66" s="146">
        <v>1.0224403927068724</v>
      </c>
      <c r="M66" s="151">
        <v>11</v>
      </c>
      <c r="N66" s="141">
        <v>65.339506172839506</v>
      </c>
      <c r="O66" s="151">
        <v>4.5</v>
      </c>
      <c r="P66" s="151">
        <v>105.2753036437247</v>
      </c>
      <c r="Q66" s="151">
        <v>84.932098765432102</v>
      </c>
      <c r="R66" s="146">
        <v>0.80676185036579351</v>
      </c>
      <c r="S66" s="151">
        <v>22</v>
      </c>
      <c r="T66" s="146">
        <v>0.98</v>
      </c>
      <c r="U66" s="151">
        <v>19</v>
      </c>
      <c r="V66" s="146">
        <v>0.79179999999999995</v>
      </c>
      <c r="W66" s="151">
        <v>2</v>
      </c>
      <c r="X66" s="167">
        <v>1054200</v>
      </c>
      <c r="Y66" s="167">
        <v>1049200</v>
      </c>
      <c r="Z66" s="167">
        <v>1018455.0000000002</v>
      </c>
      <c r="AA66" s="167">
        <v>719.61591220850482</v>
      </c>
      <c r="AB66" s="141">
        <v>698.52880658436231</v>
      </c>
      <c r="AC66" s="151">
        <v>7</v>
      </c>
      <c r="AD66" s="146">
        <v>0.90400000000000003</v>
      </c>
      <c r="AE66" s="151">
        <v>8</v>
      </c>
      <c r="AF66" s="141">
        <v>5</v>
      </c>
      <c r="AG66" s="141">
        <v>5</v>
      </c>
      <c r="AH66" s="157">
        <v>0</v>
      </c>
    </row>
    <row r="67" spans="1:34" ht="12" customHeight="1" x14ac:dyDescent="0.25">
      <c r="A67" s="206">
        <v>2024</v>
      </c>
      <c r="B67" s="133">
        <v>86</v>
      </c>
      <c r="C67" s="132" t="s">
        <v>62</v>
      </c>
      <c r="D67" s="133">
        <v>1</v>
      </c>
      <c r="E67" s="134" t="s">
        <v>116</v>
      </c>
      <c r="F67" s="134" t="s">
        <v>116</v>
      </c>
      <c r="G67" s="134" t="s">
        <v>506</v>
      </c>
      <c r="H67" s="142">
        <v>1936</v>
      </c>
      <c r="I67" s="142">
        <v>2053</v>
      </c>
      <c r="J67" s="142">
        <v>1146</v>
      </c>
      <c r="K67" s="153">
        <v>65</v>
      </c>
      <c r="L67" s="147">
        <v>1.0604338842975207</v>
      </c>
      <c r="M67" s="139">
        <v>12</v>
      </c>
      <c r="N67" s="142">
        <v>203.7457379444715</v>
      </c>
      <c r="O67" s="139">
        <v>3</v>
      </c>
      <c r="P67" s="139">
        <v>238.46901017576317</v>
      </c>
      <c r="Q67" s="139">
        <v>186.54992693619093</v>
      </c>
      <c r="R67" s="147">
        <v>0.78228163398965189</v>
      </c>
      <c r="S67" s="139">
        <v>22</v>
      </c>
      <c r="T67" s="147">
        <v>0.89</v>
      </c>
      <c r="U67" s="139">
        <v>14</v>
      </c>
      <c r="V67" s="147">
        <v>1.0668</v>
      </c>
      <c r="W67" s="139">
        <v>7</v>
      </c>
      <c r="X67" s="168">
        <v>1582100</v>
      </c>
      <c r="Y67" s="168">
        <v>1572100</v>
      </c>
      <c r="Z67" s="168">
        <v>996427</v>
      </c>
      <c r="AA67" s="168">
        <v>765.75742815392107</v>
      </c>
      <c r="AB67" s="142">
        <v>485.35168046760839</v>
      </c>
      <c r="AC67" s="139">
        <v>8</v>
      </c>
      <c r="AD67" s="147">
        <v>0.87150000000000005</v>
      </c>
      <c r="AE67" s="139">
        <v>7</v>
      </c>
      <c r="AF67" s="142">
        <v>5</v>
      </c>
      <c r="AG67" s="142">
        <v>2</v>
      </c>
      <c r="AH67" s="158">
        <v>3</v>
      </c>
    </row>
    <row r="68" spans="1:34" ht="12" customHeight="1" x14ac:dyDescent="0.25">
      <c r="A68" s="205">
        <v>2024</v>
      </c>
      <c r="B68" s="129">
        <v>75</v>
      </c>
      <c r="C68" s="130" t="s">
        <v>63</v>
      </c>
      <c r="D68" s="129">
        <v>1</v>
      </c>
      <c r="E68" s="131" t="s">
        <v>116</v>
      </c>
      <c r="F68" s="131" t="s">
        <v>116</v>
      </c>
      <c r="G68" s="131" t="s">
        <v>506</v>
      </c>
      <c r="H68" s="141">
        <v>2385</v>
      </c>
      <c r="I68" s="141">
        <v>2286</v>
      </c>
      <c r="J68" s="141">
        <v>860</v>
      </c>
      <c r="K68" s="152">
        <v>64</v>
      </c>
      <c r="L68" s="146">
        <v>0.95849056603773586</v>
      </c>
      <c r="M68" s="151">
        <v>9</v>
      </c>
      <c r="N68" s="141">
        <v>137.31408573928258</v>
      </c>
      <c r="O68" s="151">
        <v>4</v>
      </c>
      <c r="P68" s="151">
        <v>159.8022813688213</v>
      </c>
      <c r="Q68" s="151">
        <v>132.38626421697288</v>
      </c>
      <c r="R68" s="146">
        <v>0.8284378863867865</v>
      </c>
      <c r="S68" s="151">
        <v>23</v>
      </c>
      <c r="T68" s="146">
        <v>1</v>
      </c>
      <c r="U68" s="151">
        <v>20</v>
      </c>
      <c r="V68" s="146">
        <v>0.72809999999999997</v>
      </c>
      <c r="W68" s="151">
        <v>1</v>
      </c>
      <c r="X68" s="167">
        <v>1389000</v>
      </c>
      <c r="Y68" s="167">
        <v>1384000</v>
      </c>
      <c r="Z68" s="167">
        <v>1340208</v>
      </c>
      <c r="AA68" s="167">
        <v>605.42432195975505</v>
      </c>
      <c r="AB68" s="141">
        <v>586.26771653543312</v>
      </c>
      <c r="AC68" s="151">
        <v>8</v>
      </c>
      <c r="AD68" s="146">
        <v>0.85450000000000004</v>
      </c>
      <c r="AE68" s="151">
        <v>7</v>
      </c>
      <c r="AF68" s="141">
        <v>7</v>
      </c>
      <c r="AG68" s="141">
        <v>7</v>
      </c>
      <c r="AH68" s="157">
        <v>0</v>
      </c>
    </row>
    <row r="69" spans="1:34" ht="12" customHeight="1" x14ac:dyDescent="0.25">
      <c r="A69" s="206">
        <v>2024</v>
      </c>
      <c r="B69" s="133">
        <v>76</v>
      </c>
      <c r="C69" s="132" t="s">
        <v>64</v>
      </c>
      <c r="D69" s="133">
        <v>1</v>
      </c>
      <c r="E69" s="134" t="s">
        <v>116</v>
      </c>
      <c r="F69" s="134" t="s">
        <v>116</v>
      </c>
      <c r="G69" s="134" t="s">
        <v>506</v>
      </c>
      <c r="H69" s="142">
        <v>1560</v>
      </c>
      <c r="I69" s="142">
        <v>1511</v>
      </c>
      <c r="J69" s="142">
        <v>487</v>
      </c>
      <c r="K69" s="153">
        <v>74</v>
      </c>
      <c r="L69" s="147">
        <v>0.96858974358974359</v>
      </c>
      <c r="M69" s="139">
        <v>9</v>
      </c>
      <c r="N69" s="142">
        <v>117.64063534083388</v>
      </c>
      <c r="O69" s="139">
        <v>4</v>
      </c>
      <c r="P69" s="139">
        <v>122.66457023060796</v>
      </c>
      <c r="Q69" s="139">
        <v>128.19655857048312</v>
      </c>
      <c r="R69" s="147">
        <v>1.0450985017880476</v>
      </c>
      <c r="S69" s="139">
        <v>30</v>
      </c>
      <c r="T69" s="147">
        <v>1</v>
      </c>
      <c r="U69" s="139">
        <v>20</v>
      </c>
      <c r="V69" s="147">
        <v>0.95120000000000005</v>
      </c>
      <c r="W69" s="139">
        <v>6</v>
      </c>
      <c r="X69" s="168">
        <v>986200</v>
      </c>
      <c r="Y69" s="168">
        <v>986200</v>
      </c>
      <c r="Z69" s="168">
        <v>902976</v>
      </c>
      <c r="AA69" s="168">
        <v>652.68034414295164</v>
      </c>
      <c r="AB69" s="142">
        <v>597.60158835208472</v>
      </c>
      <c r="AC69" s="139">
        <v>8</v>
      </c>
      <c r="AD69" s="147">
        <v>0.71730000000000005</v>
      </c>
      <c r="AE69" s="139">
        <v>5</v>
      </c>
      <c r="AF69" s="142">
        <v>4</v>
      </c>
      <c r="AG69" s="142">
        <v>3</v>
      </c>
      <c r="AH69" s="158">
        <v>1</v>
      </c>
    </row>
    <row r="70" spans="1:34" ht="12" customHeight="1" x14ac:dyDescent="0.25">
      <c r="A70" s="205">
        <v>2024</v>
      </c>
      <c r="B70" s="129">
        <v>77</v>
      </c>
      <c r="C70" s="130" t="s">
        <v>65</v>
      </c>
      <c r="D70" s="129">
        <v>1</v>
      </c>
      <c r="E70" s="131" t="s">
        <v>116</v>
      </c>
      <c r="F70" s="131" t="s">
        <v>116</v>
      </c>
      <c r="G70" s="131" t="s">
        <v>506</v>
      </c>
      <c r="H70" s="141">
        <v>5260</v>
      </c>
      <c r="I70" s="141">
        <v>4501</v>
      </c>
      <c r="J70" s="141">
        <v>4814</v>
      </c>
      <c r="K70" s="152">
        <v>59.5</v>
      </c>
      <c r="L70" s="146">
        <v>0.85570342205323191</v>
      </c>
      <c r="M70" s="151">
        <v>6</v>
      </c>
      <c r="N70" s="141">
        <v>390.3821373028216</v>
      </c>
      <c r="O70" s="151">
        <v>1.5</v>
      </c>
      <c r="P70" s="151">
        <v>300.4514838981267</v>
      </c>
      <c r="Q70" s="151">
        <v>229.11192538307796</v>
      </c>
      <c r="R70" s="146">
        <v>0.7625588078665051</v>
      </c>
      <c r="S70" s="151">
        <v>21</v>
      </c>
      <c r="T70" s="146">
        <v>0.89</v>
      </c>
      <c r="U70" s="151">
        <v>14</v>
      </c>
      <c r="V70" s="146">
        <v>1.2487999999999999</v>
      </c>
      <c r="W70" s="151">
        <v>10</v>
      </c>
      <c r="X70" s="167">
        <v>2873700</v>
      </c>
      <c r="Y70" s="167">
        <v>2843700</v>
      </c>
      <c r="Z70" s="167">
        <v>2721284</v>
      </c>
      <c r="AA70" s="167">
        <v>631.79293490335476</v>
      </c>
      <c r="AB70" s="141">
        <v>604.59542323928019</v>
      </c>
      <c r="AC70" s="151">
        <v>7</v>
      </c>
      <c r="AD70" s="146">
        <v>0.86599999999999999</v>
      </c>
      <c r="AE70" s="151">
        <v>7</v>
      </c>
      <c r="AF70" s="141">
        <v>13</v>
      </c>
      <c r="AG70" s="141">
        <v>10</v>
      </c>
      <c r="AH70" s="157">
        <v>3</v>
      </c>
    </row>
    <row r="71" spans="1:34" ht="12" customHeight="1" x14ac:dyDescent="0.25">
      <c r="A71" s="206">
        <v>2024</v>
      </c>
      <c r="B71" s="133">
        <v>78</v>
      </c>
      <c r="C71" s="132" t="s">
        <v>66</v>
      </c>
      <c r="D71" s="133">
        <v>1</v>
      </c>
      <c r="E71" s="134" t="s">
        <v>116</v>
      </c>
      <c r="F71" s="134" t="s">
        <v>116</v>
      </c>
      <c r="G71" s="134" t="s">
        <v>506</v>
      </c>
      <c r="H71" s="142">
        <v>2504</v>
      </c>
      <c r="I71" s="142">
        <v>2555</v>
      </c>
      <c r="J71" s="142">
        <v>1082</v>
      </c>
      <c r="K71" s="153">
        <v>68.5</v>
      </c>
      <c r="L71" s="147">
        <v>1.020367412140575</v>
      </c>
      <c r="M71" s="139">
        <v>11</v>
      </c>
      <c r="N71" s="142">
        <v>154.57142857142858</v>
      </c>
      <c r="O71" s="139">
        <v>3.5</v>
      </c>
      <c r="P71" s="139">
        <v>180.83038210624417</v>
      </c>
      <c r="Q71" s="139">
        <v>168.5894324853229</v>
      </c>
      <c r="R71" s="147">
        <v>0.93230700793559518</v>
      </c>
      <c r="S71" s="139">
        <v>27</v>
      </c>
      <c r="T71" s="147">
        <v>0.85</v>
      </c>
      <c r="U71" s="139">
        <v>12</v>
      </c>
      <c r="V71" s="147">
        <v>1.0975999999999999</v>
      </c>
      <c r="W71" s="139">
        <v>8</v>
      </c>
      <c r="X71" s="168">
        <v>1339700</v>
      </c>
      <c r="Y71" s="168">
        <v>1329700</v>
      </c>
      <c r="Z71" s="168">
        <v>1381993</v>
      </c>
      <c r="AA71" s="168">
        <v>520.43052837573384</v>
      </c>
      <c r="AB71" s="142">
        <v>540.89745596868886</v>
      </c>
      <c r="AC71" s="139">
        <v>8</v>
      </c>
      <c r="AD71" s="147">
        <v>0.86460000000000004</v>
      </c>
      <c r="AE71" s="139">
        <v>7</v>
      </c>
      <c r="AF71" s="142">
        <v>7</v>
      </c>
      <c r="AG71" s="142">
        <v>6</v>
      </c>
      <c r="AH71" s="158">
        <v>1</v>
      </c>
    </row>
    <row r="72" spans="1:34" ht="12" customHeight="1" x14ac:dyDescent="0.25">
      <c r="A72" s="205">
        <v>2024</v>
      </c>
      <c r="B72" s="129">
        <v>89</v>
      </c>
      <c r="C72" s="130" t="s">
        <v>67</v>
      </c>
      <c r="D72" s="129">
        <v>1</v>
      </c>
      <c r="E72" s="131" t="s">
        <v>116</v>
      </c>
      <c r="F72" s="131" t="s">
        <v>116</v>
      </c>
      <c r="G72" s="131" t="s">
        <v>506</v>
      </c>
      <c r="H72" s="141">
        <v>7266</v>
      </c>
      <c r="I72" s="141">
        <v>6379</v>
      </c>
      <c r="J72" s="141">
        <v>4681</v>
      </c>
      <c r="K72" s="152">
        <v>73.5</v>
      </c>
      <c r="L72" s="146">
        <v>0.87792458023671893</v>
      </c>
      <c r="M72" s="151">
        <v>7</v>
      </c>
      <c r="N72" s="141">
        <v>267.84213826618594</v>
      </c>
      <c r="O72" s="151">
        <v>2.5</v>
      </c>
      <c r="P72" s="151">
        <v>179.35215583278617</v>
      </c>
      <c r="Q72" s="151">
        <v>224.26587239379214</v>
      </c>
      <c r="R72" s="146">
        <v>1.2504219497806315</v>
      </c>
      <c r="S72" s="151">
        <v>30</v>
      </c>
      <c r="T72" s="146">
        <v>0.92</v>
      </c>
      <c r="U72" s="151">
        <v>16</v>
      </c>
      <c r="V72" s="146">
        <v>1.2661</v>
      </c>
      <c r="W72" s="151">
        <v>10</v>
      </c>
      <c r="X72" s="167">
        <v>3126100</v>
      </c>
      <c r="Y72" s="167">
        <v>3121100</v>
      </c>
      <c r="Z72" s="167">
        <v>3060979</v>
      </c>
      <c r="AA72" s="167">
        <v>489.27731619376078</v>
      </c>
      <c r="AB72" s="141">
        <v>479.85248471547266</v>
      </c>
      <c r="AC72" s="151">
        <v>8</v>
      </c>
      <c r="AD72" s="146">
        <v>0.88539999999999996</v>
      </c>
      <c r="AE72" s="151">
        <v>8</v>
      </c>
      <c r="AF72" s="141">
        <v>13</v>
      </c>
      <c r="AG72" s="141">
        <v>11</v>
      </c>
      <c r="AH72" s="157">
        <v>2</v>
      </c>
    </row>
    <row r="73" spans="1:34" ht="12" customHeight="1" x14ac:dyDescent="0.25">
      <c r="A73" s="206">
        <v>2024</v>
      </c>
      <c r="B73" s="133">
        <v>82</v>
      </c>
      <c r="C73" s="132" t="s">
        <v>68</v>
      </c>
      <c r="D73" s="133">
        <v>1</v>
      </c>
      <c r="E73" s="134" t="s">
        <v>116</v>
      </c>
      <c r="F73" s="134" t="s">
        <v>116</v>
      </c>
      <c r="G73" s="134" t="s">
        <v>506</v>
      </c>
      <c r="H73" s="142">
        <v>1706</v>
      </c>
      <c r="I73" s="142">
        <v>1683</v>
      </c>
      <c r="J73" s="142">
        <v>984</v>
      </c>
      <c r="K73" s="153">
        <v>75</v>
      </c>
      <c r="L73" s="147">
        <v>0.98651817116060958</v>
      </c>
      <c r="M73" s="139">
        <v>10</v>
      </c>
      <c r="N73" s="142">
        <v>213.40463458110517</v>
      </c>
      <c r="O73" s="139">
        <v>3</v>
      </c>
      <c r="P73" s="139">
        <v>227.93004115226339</v>
      </c>
      <c r="Q73" s="139">
        <v>224.51752822341058</v>
      </c>
      <c r="R73" s="147">
        <v>0.98502824414192447</v>
      </c>
      <c r="S73" s="139">
        <v>29</v>
      </c>
      <c r="T73" s="147">
        <v>0.95</v>
      </c>
      <c r="U73" s="139">
        <v>17</v>
      </c>
      <c r="V73" s="147">
        <v>1.3058000000000001</v>
      </c>
      <c r="W73" s="139">
        <v>10</v>
      </c>
      <c r="X73" s="168">
        <v>1108000</v>
      </c>
      <c r="Y73" s="168">
        <v>1098000</v>
      </c>
      <c r="Z73" s="168">
        <v>1064398</v>
      </c>
      <c r="AA73" s="168">
        <v>652.40641711229944</v>
      </c>
      <c r="AB73" s="142">
        <v>632.44087938205587</v>
      </c>
      <c r="AC73" s="139">
        <v>7</v>
      </c>
      <c r="AD73" s="147">
        <v>0.8196</v>
      </c>
      <c r="AE73" s="139">
        <v>6</v>
      </c>
      <c r="AF73" s="142">
        <v>4</v>
      </c>
      <c r="AG73" s="142">
        <v>3</v>
      </c>
      <c r="AH73" s="158">
        <v>1</v>
      </c>
    </row>
    <row r="74" spans="1:34" ht="12" customHeight="1" x14ac:dyDescent="0.25">
      <c r="A74" s="205">
        <v>2024</v>
      </c>
      <c r="B74" s="129">
        <v>90</v>
      </c>
      <c r="C74" s="130" t="s">
        <v>74</v>
      </c>
      <c r="D74" s="129">
        <v>1</v>
      </c>
      <c r="E74" s="131" t="s">
        <v>116</v>
      </c>
      <c r="F74" s="131" t="s">
        <v>116</v>
      </c>
      <c r="G74" s="131" t="s">
        <v>506</v>
      </c>
      <c r="H74" s="141">
        <v>1654</v>
      </c>
      <c r="I74" s="141">
        <v>1722</v>
      </c>
      <c r="J74" s="141">
        <v>742</v>
      </c>
      <c r="K74" s="152">
        <v>72.5</v>
      </c>
      <c r="L74" s="146">
        <v>1.0411124546553809</v>
      </c>
      <c r="M74" s="151">
        <v>11</v>
      </c>
      <c r="N74" s="141">
        <v>157.27642276422762</v>
      </c>
      <c r="O74" s="151">
        <v>3.5</v>
      </c>
      <c r="P74" s="151">
        <v>201.66619915848528</v>
      </c>
      <c r="Q74" s="151">
        <v>169.40243902439025</v>
      </c>
      <c r="R74" s="146">
        <v>0.84001404167517624</v>
      </c>
      <c r="S74" s="151">
        <v>24</v>
      </c>
      <c r="T74" s="146">
        <v>0.97</v>
      </c>
      <c r="U74" s="151">
        <v>18</v>
      </c>
      <c r="V74" s="146">
        <v>1.1809000000000001</v>
      </c>
      <c r="W74" s="151">
        <v>9</v>
      </c>
      <c r="X74" s="167">
        <v>1174200</v>
      </c>
      <c r="Y74" s="167">
        <v>1164200</v>
      </c>
      <c r="Z74" s="167">
        <v>1129678</v>
      </c>
      <c r="AA74" s="167">
        <v>676.07433217189316</v>
      </c>
      <c r="AB74" s="141">
        <v>656.02671312427412</v>
      </c>
      <c r="AC74" s="151">
        <v>7</v>
      </c>
      <c r="AD74" s="146">
        <v>0.872</v>
      </c>
      <c r="AE74" s="151">
        <v>7</v>
      </c>
      <c r="AF74" s="141">
        <v>5</v>
      </c>
      <c r="AG74" s="141">
        <v>5</v>
      </c>
      <c r="AH74" s="157">
        <v>0</v>
      </c>
    </row>
    <row r="75" spans="1:34" ht="12" customHeight="1" x14ac:dyDescent="0.25">
      <c r="A75" s="206">
        <v>2024</v>
      </c>
      <c r="B75" s="133">
        <v>87</v>
      </c>
      <c r="C75" s="132" t="s">
        <v>69</v>
      </c>
      <c r="D75" s="133">
        <v>1</v>
      </c>
      <c r="E75" s="134" t="s">
        <v>116</v>
      </c>
      <c r="F75" s="134" t="s">
        <v>116</v>
      </c>
      <c r="G75" s="134" t="s">
        <v>506</v>
      </c>
      <c r="H75" s="142">
        <v>2332</v>
      </c>
      <c r="I75" s="142">
        <v>2355</v>
      </c>
      <c r="J75" s="142">
        <v>1380</v>
      </c>
      <c r="K75" s="153">
        <v>67</v>
      </c>
      <c r="L75" s="147">
        <v>1.0098627787307033</v>
      </c>
      <c r="M75" s="139">
        <v>10</v>
      </c>
      <c r="N75" s="142">
        <v>213.88535031847132</v>
      </c>
      <c r="O75" s="139">
        <v>3</v>
      </c>
      <c r="P75" s="139">
        <v>265.30690161527167</v>
      </c>
      <c r="Q75" s="139">
        <v>206.89087048832272</v>
      </c>
      <c r="R75" s="147">
        <v>0.77981714470564534</v>
      </c>
      <c r="S75" s="139">
        <v>21</v>
      </c>
      <c r="T75" s="147">
        <v>0.92</v>
      </c>
      <c r="U75" s="139">
        <v>16</v>
      </c>
      <c r="V75" s="147">
        <v>1.2079</v>
      </c>
      <c r="W75" s="139">
        <v>10</v>
      </c>
      <c r="X75" s="168">
        <v>1247600</v>
      </c>
      <c r="Y75" s="168">
        <v>1242600</v>
      </c>
      <c r="Z75" s="168">
        <v>1176909</v>
      </c>
      <c r="AA75" s="168">
        <v>527.64331210191085</v>
      </c>
      <c r="AB75" s="142">
        <v>499.74904458598724</v>
      </c>
      <c r="AC75" s="139">
        <v>8</v>
      </c>
      <c r="AD75" s="147">
        <v>0.85640000000000005</v>
      </c>
      <c r="AE75" s="139">
        <v>7</v>
      </c>
      <c r="AF75" s="142">
        <v>5</v>
      </c>
      <c r="AG75" s="142">
        <v>4</v>
      </c>
      <c r="AH75" s="158">
        <v>1</v>
      </c>
    </row>
    <row r="76" spans="1:34" ht="12" customHeight="1" x14ac:dyDescent="0.25">
      <c r="A76" s="205">
        <v>2024</v>
      </c>
      <c r="B76" s="129">
        <v>95</v>
      </c>
      <c r="C76" s="130" t="s">
        <v>70</v>
      </c>
      <c r="D76" s="129">
        <v>1</v>
      </c>
      <c r="E76" s="131" t="s">
        <v>116</v>
      </c>
      <c r="F76" s="131" t="s">
        <v>116</v>
      </c>
      <c r="G76" s="131" t="s">
        <v>506</v>
      </c>
      <c r="H76" s="141">
        <v>6383</v>
      </c>
      <c r="I76" s="141">
        <v>5993</v>
      </c>
      <c r="J76" s="141">
        <v>3042</v>
      </c>
      <c r="K76" s="152">
        <v>57.5</v>
      </c>
      <c r="L76" s="146">
        <v>0.93890020366598781</v>
      </c>
      <c r="M76" s="151">
        <v>8</v>
      </c>
      <c r="N76" s="141">
        <v>185.27114967462037</v>
      </c>
      <c r="O76" s="151">
        <v>3.5</v>
      </c>
      <c r="P76" s="151">
        <v>265.22964923891465</v>
      </c>
      <c r="Q76" s="151">
        <v>129.15167695644919</v>
      </c>
      <c r="R76" s="146">
        <v>0.48694283360496932</v>
      </c>
      <c r="S76" s="151">
        <v>11</v>
      </c>
      <c r="T76" s="146">
        <v>0.97</v>
      </c>
      <c r="U76" s="151">
        <v>18</v>
      </c>
      <c r="V76" s="146">
        <v>1.3562000000000001</v>
      </c>
      <c r="W76" s="151">
        <v>10</v>
      </c>
      <c r="X76" s="167">
        <v>2298300</v>
      </c>
      <c r="Y76" s="167">
        <v>2293300</v>
      </c>
      <c r="Z76" s="167">
        <v>1938919</v>
      </c>
      <c r="AA76" s="167">
        <v>382.66310695811779</v>
      </c>
      <c r="AB76" s="141">
        <v>323.53061905556484</v>
      </c>
      <c r="AC76" s="151">
        <v>9</v>
      </c>
      <c r="AD76" s="146">
        <v>0.84099999999999997</v>
      </c>
      <c r="AE76" s="151">
        <v>7</v>
      </c>
      <c r="AF76" s="141">
        <v>8</v>
      </c>
      <c r="AG76" s="141">
        <v>5</v>
      </c>
      <c r="AH76" s="157">
        <v>3</v>
      </c>
    </row>
    <row r="77" spans="1:34" ht="12" customHeight="1" x14ac:dyDescent="0.25">
      <c r="A77" s="206">
        <v>2024</v>
      </c>
      <c r="B77" s="133">
        <v>91</v>
      </c>
      <c r="C77" s="132" t="s">
        <v>71</v>
      </c>
      <c r="D77" s="133">
        <v>1</v>
      </c>
      <c r="E77" s="134" t="s">
        <v>116</v>
      </c>
      <c r="F77" s="134" t="s">
        <v>116</v>
      </c>
      <c r="G77" s="134" t="s">
        <v>506</v>
      </c>
      <c r="H77" s="142">
        <v>2068</v>
      </c>
      <c r="I77" s="142">
        <v>2026</v>
      </c>
      <c r="J77" s="142">
        <v>419</v>
      </c>
      <c r="K77" s="153">
        <v>44.5</v>
      </c>
      <c r="L77" s="147">
        <v>0.97969052224371378</v>
      </c>
      <c r="M77" s="139">
        <v>9</v>
      </c>
      <c r="N77" s="142">
        <v>75.486179664363277</v>
      </c>
      <c r="O77" s="139">
        <v>4.5</v>
      </c>
      <c r="P77" s="139">
        <v>155.40240963855422</v>
      </c>
      <c r="Q77" s="139">
        <v>64.716683119447183</v>
      </c>
      <c r="R77" s="147">
        <v>0.41644581490061683</v>
      </c>
      <c r="S77" s="139">
        <v>9</v>
      </c>
      <c r="T77" s="147">
        <v>0.88</v>
      </c>
      <c r="U77" s="139">
        <v>14</v>
      </c>
      <c r="V77" s="147">
        <v>0.7903</v>
      </c>
      <c r="W77" s="139">
        <v>2</v>
      </c>
      <c r="X77" s="168">
        <v>1220100</v>
      </c>
      <c r="Y77" s="168">
        <v>1218100</v>
      </c>
      <c r="Z77" s="168">
        <v>1166789</v>
      </c>
      <c r="AA77" s="168">
        <v>601.23395853899308</v>
      </c>
      <c r="AB77" s="142">
        <v>575.90769990128331</v>
      </c>
      <c r="AC77" s="139">
        <v>8</v>
      </c>
      <c r="AD77" s="147">
        <v>0.81620000000000004</v>
      </c>
      <c r="AE77" s="139">
        <v>6</v>
      </c>
      <c r="AF77" s="142">
        <v>6</v>
      </c>
      <c r="AG77" s="142">
        <v>6</v>
      </c>
      <c r="AH77" s="158">
        <v>0</v>
      </c>
    </row>
    <row r="78" spans="1:34" ht="12" customHeight="1" x14ac:dyDescent="0.25">
      <c r="A78" s="205">
        <v>2024</v>
      </c>
      <c r="B78" s="129">
        <v>92</v>
      </c>
      <c r="C78" s="130" t="s">
        <v>72</v>
      </c>
      <c r="D78" s="129">
        <v>1</v>
      </c>
      <c r="E78" s="131" t="s">
        <v>116</v>
      </c>
      <c r="F78" s="131" t="s">
        <v>116</v>
      </c>
      <c r="G78" s="131" t="s">
        <v>506</v>
      </c>
      <c r="H78" s="141">
        <v>1569</v>
      </c>
      <c r="I78" s="141">
        <v>1819</v>
      </c>
      <c r="J78" s="141">
        <v>1182</v>
      </c>
      <c r="K78" s="152">
        <v>55</v>
      </c>
      <c r="L78" s="146">
        <v>1.1593371574251115</v>
      </c>
      <c r="M78" s="151">
        <v>14</v>
      </c>
      <c r="N78" s="141">
        <v>237.17976910390325</v>
      </c>
      <c r="O78" s="151">
        <v>3</v>
      </c>
      <c r="P78" s="151">
        <v>414.28092783505156</v>
      </c>
      <c r="Q78" s="151">
        <v>296.15118196811437</v>
      </c>
      <c r="R78" s="146">
        <v>0.71485593970193273</v>
      </c>
      <c r="S78" s="151">
        <v>19</v>
      </c>
      <c r="T78" s="146">
        <v>0.7</v>
      </c>
      <c r="U78" s="151">
        <v>5</v>
      </c>
      <c r="V78" s="146">
        <v>0.9526</v>
      </c>
      <c r="W78" s="151">
        <v>6</v>
      </c>
      <c r="X78" s="167">
        <v>1214900</v>
      </c>
      <c r="Y78" s="167">
        <v>1194900</v>
      </c>
      <c r="Z78" s="167">
        <v>1136722</v>
      </c>
      <c r="AA78" s="167">
        <v>656.89939527212755</v>
      </c>
      <c r="AB78" s="141">
        <v>624.91588785046724</v>
      </c>
      <c r="AC78" s="151">
        <v>7</v>
      </c>
      <c r="AD78" s="146">
        <v>0.88470000000000004</v>
      </c>
      <c r="AE78" s="151">
        <v>8</v>
      </c>
      <c r="AF78" s="141">
        <v>6</v>
      </c>
      <c r="AG78" s="141">
        <v>6</v>
      </c>
      <c r="AH78" s="157">
        <v>0</v>
      </c>
    </row>
    <row r="79" spans="1:34" ht="12" customHeight="1" x14ac:dyDescent="0.25">
      <c r="A79" s="206">
        <v>2024</v>
      </c>
      <c r="B79" s="133">
        <v>83</v>
      </c>
      <c r="C79" s="132" t="s">
        <v>73</v>
      </c>
      <c r="D79" s="133">
        <v>1</v>
      </c>
      <c r="E79" s="134" t="s">
        <v>116</v>
      </c>
      <c r="F79" s="134" t="s">
        <v>116</v>
      </c>
      <c r="G79" s="134" t="s">
        <v>506</v>
      </c>
      <c r="H79" s="142">
        <v>2788</v>
      </c>
      <c r="I79" s="142">
        <v>2554</v>
      </c>
      <c r="J79" s="142">
        <v>1522</v>
      </c>
      <c r="K79" s="153">
        <v>63</v>
      </c>
      <c r="L79" s="147">
        <v>0.9160688665710186</v>
      </c>
      <c r="M79" s="139">
        <v>8</v>
      </c>
      <c r="N79" s="142">
        <v>217.51370399373531</v>
      </c>
      <c r="O79" s="139">
        <v>3</v>
      </c>
      <c r="P79" s="139">
        <v>205.18238557558945</v>
      </c>
      <c r="Q79" s="139">
        <v>179.5219263899765</v>
      </c>
      <c r="R79" s="147">
        <v>0.87493829397865341</v>
      </c>
      <c r="S79" s="139">
        <v>25</v>
      </c>
      <c r="T79" s="147">
        <v>0.85</v>
      </c>
      <c r="U79" s="139">
        <v>12</v>
      </c>
      <c r="V79" s="147">
        <v>1.1176999999999999</v>
      </c>
      <c r="W79" s="139">
        <v>8</v>
      </c>
      <c r="X79" s="168">
        <v>1716500</v>
      </c>
      <c r="Y79" s="168">
        <v>1711500</v>
      </c>
      <c r="Z79" s="168">
        <v>1532471</v>
      </c>
      <c r="AA79" s="168">
        <v>670.12529365700857</v>
      </c>
      <c r="AB79" s="142">
        <v>600.02779953014874</v>
      </c>
      <c r="AC79" s="139">
        <v>7</v>
      </c>
      <c r="AD79" s="147">
        <v>0.86029999999999995</v>
      </c>
      <c r="AE79" s="139">
        <v>7</v>
      </c>
      <c r="AF79" s="142">
        <v>7</v>
      </c>
      <c r="AG79" s="142">
        <v>6</v>
      </c>
      <c r="AH79" s="158">
        <v>1</v>
      </c>
    </row>
    <row r="80" spans="1:34" ht="12" customHeight="1" x14ac:dyDescent="0.25">
      <c r="A80" s="205">
        <v>2024</v>
      </c>
      <c r="B80" s="129">
        <v>114</v>
      </c>
      <c r="C80" s="130" t="s">
        <v>81</v>
      </c>
      <c r="D80" s="129">
        <v>6</v>
      </c>
      <c r="E80" s="131" t="s">
        <v>118</v>
      </c>
      <c r="F80" s="131" t="s">
        <v>504</v>
      </c>
      <c r="G80" s="131" t="s">
        <v>509</v>
      </c>
      <c r="H80" s="141">
        <v>7011</v>
      </c>
      <c r="I80" s="141">
        <v>6892</v>
      </c>
      <c r="J80" s="141">
        <v>2566</v>
      </c>
      <c r="K80" s="152">
        <v>67</v>
      </c>
      <c r="L80" s="146">
        <v>0.98302667237198693</v>
      </c>
      <c r="M80" s="151">
        <v>10</v>
      </c>
      <c r="N80" s="141">
        <v>135.8952408589669</v>
      </c>
      <c r="O80" s="151">
        <v>4</v>
      </c>
      <c r="P80" s="151">
        <v>217.96099128040385</v>
      </c>
      <c r="Q80" s="151">
        <v>135.57312826465468</v>
      </c>
      <c r="R80" s="146">
        <v>0.62200638503355721</v>
      </c>
      <c r="S80" s="151">
        <v>16</v>
      </c>
      <c r="T80" s="146">
        <v>0.97</v>
      </c>
      <c r="U80" s="151">
        <v>18</v>
      </c>
      <c r="V80" s="146">
        <v>1.6708000000000001</v>
      </c>
      <c r="W80" s="151">
        <v>10</v>
      </c>
      <c r="X80" s="167">
        <v>21750000</v>
      </c>
      <c r="Y80" s="167">
        <v>21618000</v>
      </c>
      <c r="Z80" s="167">
        <v>21326340</v>
      </c>
      <c r="AA80" s="167">
        <v>3136.6802089378989</v>
      </c>
      <c r="AB80" s="141">
        <v>3094.3615786419036</v>
      </c>
      <c r="AC80" s="151">
        <v>0</v>
      </c>
      <c r="AD80" s="146">
        <v>0.96350000000000002</v>
      </c>
      <c r="AE80" s="151">
        <v>9</v>
      </c>
      <c r="AF80" s="141">
        <v>44</v>
      </c>
      <c r="AG80" s="141">
        <v>30</v>
      </c>
      <c r="AH80" s="157">
        <v>14</v>
      </c>
    </row>
    <row r="81" spans="1:35" ht="12" customHeight="1" x14ac:dyDescent="0.25">
      <c r="A81" s="206">
        <v>2024</v>
      </c>
      <c r="B81" s="133">
        <v>160</v>
      </c>
      <c r="C81" s="132" t="s">
        <v>19</v>
      </c>
      <c r="D81" s="133">
        <v>2</v>
      </c>
      <c r="E81" s="134" t="s">
        <v>116</v>
      </c>
      <c r="F81" s="134" t="s">
        <v>116</v>
      </c>
      <c r="G81" s="134" t="s">
        <v>506</v>
      </c>
      <c r="H81" s="142">
        <v>898</v>
      </c>
      <c r="I81" s="142">
        <v>888</v>
      </c>
      <c r="J81" s="142">
        <v>43</v>
      </c>
      <c r="K81" s="153">
        <v>74</v>
      </c>
      <c r="L81" s="147">
        <v>0.98886414253897548</v>
      </c>
      <c r="M81" s="139">
        <v>10</v>
      </c>
      <c r="N81" s="142">
        <v>17.67454954954955</v>
      </c>
      <c r="O81" s="139">
        <v>5</v>
      </c>
      <c r="P81" s="139">
        <v>14.86046511627907</v>
      </c>
      <c r="Q81" s="139">
        <v>43.661036036036037</v>
      </c>
      <c r="R81" s="147">
        <v>2.9380665877144754</v>
      </c>
      <c r="S81" s="139">
        <v>30</v>
      </c>
      <c r="T81" s="147">
        <v>1</v>
      </c>
      <c r="U81" s="139">
        <v>20</v>
      </c>
      <c r="V81" s="147">
        <v>0</v>
      </c>
      <c r="W81" s="139">
        <v>0</v>
      </c>
      <c r="X81" s="168">
        <v>1590400</v>
      </c>
      <c r="Y81" s="168">
        <v>1442400</v>
      </c>
      <c r="Z81" s="168">
        <v>1363424</v>
      </c>
      <c r="AA81" s="168">
        <v>1624.3243243243244</v>
      </c>
      <c r="AB81" s="142">
        <v>1535.3873873873874</v>
      </c>
      <c r="AC81" s="139">
        <v>3</v>
      </c>
      <c r="AD81" s="147">
        <v>0.95820000000000005</v>
      </c>
      <c r="AE81" s="139">
        <v>9</v>
      </c>
      <c r="AF81" s="142">
        <v>7</v>
      </c>
      <c r="AG81" s="142">
        <v>6</v>
      </c>
      <c r="AH81" s="158">
        <v>1</v>
      </c>
    </row>
    <row r="82" spans="1:35" ht="12" customHeight="1" x14ac:dyDescent="0.25">
      <c r="A82" s="205">
        <v>2024</v>
      </c>
      <c r="B82" s="129">
        <v>70</v>
      </c>
      <c r="C82" s="130" t="s">
        <v>83</v>
      </c>
      <c r="D82" s="129">
        <v>3</v>
      </c>
      <c r="E82" s="131" t="s">
        <v>117</v>
      </c>
      <c r="F82" s="131" t="s">
        <v>502</v>
      </c>
      <c r="G82" s="131" t="s">
        <v>507</v>
      </c>
      <c r="H82" s="141">
        <v>4291</v>
      </c>
      <c r="I82" s="141">
        <v>4918</v>
      </c>
      <c r="J82" s="141">
        <v>670</v>
      </c>
      <c r="K82" s="152">
        <v>79</v>
      </c>
      <c r="L82" s="146">
        <v>1.1461197855977627</v>
      </c>
      <c r="M82" s="151">
        <v>14</v>
      </c>
      <c r="N82" s="141">
        <v>49.725498169987802</v>
      </c>
      <c r="O82" s="151">
        <v>5</v>
      </c>
      <c r="P82" s="151">
        <v>108.08695652173913</v>
      </c>
      <c r="Q82" s="151">
        <v>93.080927206181372</v>
      </c>
      <c r="R82" s="146">
        <v>0.86116706586571667</v>
      </c>
      <c r="S82" s="151">
        <v>24</v>
      </c>
      <c r="T82" s="146">
        <v>1</v>
      </c>
      <c r="U82" s="151">
        <v>20</v>
      </c>
      <c r="V82" s="146">
        <v>1.0437000000000001</v>
      </c>
      <c r="W82" s="151">
        <v>6</v>
      </c>
      <c r="X82" s="167">
        <v>12094802</v>
      </c>
      <c r="Y82" s="167">
        <v>11464202</v>
      </c>
      <c r="Z82" s="167">
        <v>9397789</v>
      </c>
      <c r="AA82" s="167">
        <v>2331.0699471329808</v>
      </c>
      <c r="AB82" s="141">
        <v>1910.8965026433509</v>
      </c>
      <c r="AC82" s="175">
        <v>1</v>
      </c>
      <c r="AD82" s="173" t="s">
        <v>82</v>
      </c>
      <c r="AE82" s="172">
        <v>10</v>
      </c>
      <c r="AF82" s="141">
        <v>45</v>
      </c>
      <c r="AG82" s="141">
        <v>22</v>
      </c>
      <c r="AH82" s="157">
        <v>23</v>
      </c>
    </row>
    <row r="83" spans="1:35" ht="12" customHeight="1" x14ac:dyDescent="0.25">
      <c r="A83" s="206">
        <v>2024</v>
      </c>
      <c r="B83" s="133">
        <v>118</v>
      </c>
      <c r="C83" s="132" t="s">
        <v>84</v>
      </c>
      <c r="D83" s="133">
        <v>3</v>
      </c>
      <c r="E83" s="134" t="s">
        <v>116</v>
      </c>
      <c r="F83" s="134" t="s">
        <v>116</v>
      </c>
      <c r="G83" s="134" t="s">
        <v>506</v>
      </c>
      <c r="H83" s="142">
        <v>2907</v>
      </c>
      <c r="I83" s="142">
        <v>2694</v>
      </c>
      <c r="J83" s="142">
        <v>2316</v>
      </c>
      <c r="K83" s="153">
        <v>79</v>
      </c>
      <c r="L83" s="147">
        <v>0.9267285861713106</v>
      </c>
      <c r="M83" s="139">
        <v>8</v>
      </c>
      <c r="N83" s="142">
        <v>313.78619153674833</v>
      </c>
      <c r="O83" s="139">
        <v>2</v>
      </c>
      <c r="P83" s="139">
        <v>258.31476683937825</v>
      </c>
      <c r="Q83" s="139">
        <v>280.68596881959911</v>
      </c>
      <c r="R83" s="147">
        <v>1.0866044254997291</v>
      </c>
      <c r="S83" s="139">
        <v>30</v>
      </c>
      <c r="T83" s="147">
        <v>1</v>
      </c>
      <c r="U83" s="139">
        <v>20</v>
      </c>
      <c r="V83" s="147">
        <v>1.1375999999999999</v>
      </c>
      <c r="W83" s="139">
        <v>8</v>
      </c>
      <c r="X83" s="168">
        <v>4460300</v>
      </c>
      <c r="Y83" s="168">
        <v>4450300</v>
      </c>
      <c r="Z83" s="168">
        <v>3812163</v>
      </c>
      <c r="AA83" s="168">
        <v>1651.9302152932441</v>
      </c>
      <c r="AB83" s="142">
        <v>1415.0567928730513</v>
      </c>
      <c r="AC83" s="176">
        <v>3</v>
      </c>
      <c r="AD83" s="181" t="s">
        <v>82</v>
      </c>
      <c r="AE83" s="182">
        <v>10</v>
      </c>
      <c r="AF83" s="142">
        <v>23</v>
      </c>
      <c r="AG83" s="142">
        <v>20</v>
      </c>
      <c r="AH83" s="158">
        <v>3</v>
      </c>
    </row>
    <row r="84" spans="1:35" ht="12" customHeight="1" x14ac:dyDescent="0.25">
      <c r="A84" s="207">
        <v>2023</v>
      </c>
      <c r="B84" s="151">
        <v>115</v>
      </c>
      <c r="C84" s="135" t="s">
        <v>2</v>
      </c>
      <c r="D84" s="136">
        <v>5</v>
      </c>
      <c r="E84" s="131" t="s">
        <v>618</v>
      </c>
      <c r="F84" s="131" t="s">
        <v>503</v>
      </c>
      <c r="G84" s="131" t="s">
        <v>508</v>
      </c>
      <c r="H84" s="141">
        <v>743</v>
      </c>
      <c r="I84" s="141">
        <v>714</v>
      </c>
      <c r="J84" s="141">
        <v>145</v>
      </c>
      <c r="K84" s="152">
        <v>86</v>
      </c>
      <c r="L84" s="146">
        <v>0.96096904441453568</v>
      </c>
      <c r="M84" s="151">
        <v>9</v>
      </c>
      <c r="N84" s="141">
        <v>74.124649859943986</v>
      </c>
      <c r="O84" s="151">
        <v>4</v>
      </c>
      <c r="P84" s="151">
        <v>55.310344827586206</v>
      </c>
      <c r="Q84" s="151">
        <v>63.324929971988801</v>
      </c>
      <c r="R84" s="146">
        <v>1.1449021004910691</v>
      </c>
      <c r="S84" s="151">
        <v>30</v>
      </c>
      <c r="T84" s="146">
        <v>0.98</v>
      </c>
      <c r="U84" s="151">
        <v>19</v>
      </c>
      <c r="V84" s="146">
        <v>1.2050000000000001</v>
      </c>
      <c r="W84" s="151">
        <v>10</v>
      </c>
      <c r="X84" s="167">
        <v>1356792</v>
      </c>
      <c r="Y84" s="167">
        <v>1346792</v>
      </c>
      <c r="Z84" s="167">
        <v>1478404</v>
      </c>
      <c r="AA84" s="167">
        <v>1886.2633053221289</v>
      </c>
      <c r="AB84" s="141">
        <v>2070.5938375350138</v>
      </c>
      <c r="AC84" s="151">
        <v>4</v>
      </c>
      <c r="AD84" s="146" t="s">
        <v>82</v>
      </c>
      <c r="AE84" s="151">
        <v>10</v>
      </c>
      <c r="AF84" s="141">
        <v>8</v>
      </c>
      <c r="AG84" s="141">
        <v>7</v>
      </c>
      <c r="AH84" s="157">
        <v>1</v>
      </c>
      <c r="AI84" s="199"/>
    </row>
    <row r="85" spans="1:35" ht="12" customHeight="1" x14ac:dyDescent="0.25">
      <c r="A85" s="208">
        <v>2023</v>
      </c>
      <c r="B85" s="139">
        <v>83</v>
      </c>
      <c r="C85" s="137" t="s">
        <v>73</v>
      </c>
      <c r="D85" s="138">
        <v>1</v>
      </c>
      <c r="E85" s="134" t="s">
        <v>116</v>
      </c>
      <c r="F85" s="134" t="s">
        <v>116</v>
      </c>
      <c r="G85" s="134" t="s">
        <v>506</v>
      </c>
      <c r="H85" s="142">
        <v>2862</v>
      </c>
      <c r="I85" s="142">
        <v>3059</v>
      </c>
      <c r="J85" s="142">
        <v>1287</v>
      </c>
      <c r="K85" s="153">
        <v>69</v>
      </c>
      <c r="L85" s="147">
        <v>1.0688329839273236</v>
      </c>
      <c r="M85" s="139">
        <v>12</v>
      </c>
      <c r="N85" s="142">
        <v>153.56489048708727</v>
      </c>
      <c r="O85" s="139">
        <v>4</v>
      </c>
      <c r="P85" s="139">
        <v>337.16938616938614</v>
      </c>
      <c r="Q85" s="139">
        <v>168.315462569467</v>
      </c>
      <c r="R85" s="147">
        <v>0.49920149774484318</v>
      </c>
      <c r="S85" s="139">
        <v>12</v>
      </c>
      <c r="T85" s="147">
        <v>0.91200000000000003</v>
      </c>
      <c r="U85" s="139">
        <v>15</v>
      </c>
      <c r="V85" s="147">
        <v>1.2679</v>
      </c>
      <c r="W85" s="139">
        <v>10</v>
      </c>
      <c r="X85" s="168">
        <v>1569900</v>
      </c>
      <c r="Y85" s="168">
        <v>1566900</v>
      </c>
      <c r="Z85" s="168">
        <v>1778427</v>
      </c>
      <c r="AA85" s="168">
        <v>512.22621771820855</v>
      </c>
      <c r="AB85" s="142">
        <v>583.24321673749591</v>
      </c>
      <c r="AC85" s="139">
        <v>9</v>
      </c>
      <c r="AD85" s="147">
        <v>0.87890000000000001</v>
      </c>
      <c r="AE85" s="139">
        <v>7</v>
      </c>
      <c r="AF85" s="142">
        <v>8</v>
      </c>
      <c r="AG85" s="142">
        <v>8</v>
      </c>
      <c r="AH85" s="158">
        <v>0</v>
      </c>
    </row>
    <row r="86" spans="1:35" ht="12" customHeight="1" x14ac:dyDescent="0.25">
      <c r="A86" s="207">
        <v>2023</v>
      </c>
      <c r="B86" s="151">
        <v>1</v>
      </c>
      <c r="C86" s="135" t="s">
        <v>3</v>
      </c>
      <c r="D86" s="136">
        <v>2</v>
      </c>
      <c r="E86" s="131" t="s">
        <v>117</v>
      </c>
      <c r="F86" s="131" t="s">
        <v>502</v>
      </c>
      <c r="G86" s="131" t="s">
        <v>507</v>
      </c>
      <c r="H86" s="141">
        <v>3195</v>
      </c>
      <c r="I86" s="141">
        <v>3134</v>
      </c>
      <c r="J86" s="141">
        <v>609</v>
      </c>
      <c r="K86" s="152">
        <v>63.5</v>
      </c>
      <c r="L86" s="146">
        <v>0.9809076682316118</v>
      </c>
      <c r="M86" s="151">
        <v>10</v>
      </c>
      <c r="N86" s="141">
        <v>70.926930440331844</v>
      </c>
      <c r="O86" s="151">
        <v>4.5</v>
      </c>
      <c r="P86" s="151">
        <v>202.12479474548439</v>
      </c>
      <c r="Q86" s="151">
        <v>66.3835354179962</v>
      </c>
      <c r="R86" s="146">
        <v>0.3284284617411059</v>
      </c>
      <c r="S86" s="151">
        <v>5</v>
      </c>
      <c r="T86" s="146">
        <v>0.995</v>
      </c>
      <c r="U86" s="151">
        <v>20</v>
      </c>
      <c r="V86" s="146">
        <v>1.2515000000000001</v>
      </c>
      <c r="W86" s="151">
        <v>10</v>
      </c>
      <c r="X86" s="167">
        <v>3545773</v>
      </c>
      <c r="Y86" s="167">
        <v>3475773</v>
      </c>
      <c r="Z86" s="167">
        <v>3193366</v>
      </c>
      <c r="AA86" s="167">
        <v>1109.0532865347798</v>
      </c>
      <c r="AB86" s="141">
        <v>1018.9425654116145</v>
      </c>
      <c r="AC86" s="151">
        <v>7</v>
      </c>
      <c r="AD86" s="146">
        <v>0.86299999999999999</v>
      </c>
      <c r="AE86" s="151">
        <v>7</v>
      </c>
      <c r="AF86" s="141">
        <v>18</v>
      </c>
      <c r="AG86" s="141">
        <v>14</v>
      </c>
      <c r="AH86" s="157">
        <v>4</v>
      </c>
    </row>
    <row r="87" spans="1:35" ht="12" customHeight="1" x14ac:dyDescent="0.25">
      <c r="A87" s="208">
        <v>2023</v>
      </c>
      <c r="B87" s="139">
        <v>33</v>
      </c>
      <c r="C87" s="137" t="s">
        <v>52</v>
      </c>
      <c r="D87" s="138">
        <v>1</v>
      </c>
      <c r="E87" s="134" t="s">
        <v>117</v>
      </c>
      <c r="F87" s="134" t="s">
        <v>502</v>
      </c>
      <c r="G87" s="134" t="s">
        <v>507</v>
      </c>
      <c r="H87" s="142">
        <v>4789</v>
      </c>
      <c r="I87" s="142">
        <v>4828</v>
      </c>
      <c r="J87" s="142">
        <v>4328</v>
      </c>
      <c r="K87" s="153">
        <v>73.5</v>
      </c>
      <c r="L87" s="147">
        <v>1.0081436625600335</v>
      </c>
      <c r="M87" s="139">
        <v>10</v>
      </c>
      <c r="N87" s="142">
        <v>327.1996685998343</v>
      </c>
      <c r="O87" s="139">
        <v>1.5</v>
      </c>
      <c r="P87" s="139">
        <v>374.45633086876154</v>
      </c>
      <c r="Q87" s="139">
        <v>385.28106876553397</v>
      </c>
      <c r="R87" s="147">
        <v>1.0289078779137166</v>
      </c>
      <c r="S87" s="139">
        <v>30</v>
      </c>
      <c r="T87" s="147">
        <v>0.79100000000000004</v>
      </c>
      <c r="U87" s="139">
        <v>9</v>
      </c>
      <c r="V87" s="147">
        <v>0.98509999999999998</v>
      </c>
      <c r="W87" s="139">
        <v>6</v>
      </c>
      <c r="X87" s="168">
        <v>3167832</v>
      </c>
      <c r="Y87" s="168">
        <v>3167832</v>
      </c>
      <c r="Z87" s="168">
        <v>2799041</v>
      </c>
      <c r="AA87" s="168">
        <v>656.1375310687655</v>
      </c>
      <c r="AB87" s="142">
        <v>579.75165700082846</v>
      </c>
      <c r="AC87" s="139">
        <v>9</v>
      </c>
      <c r="AD87" s="147">
        <v>0.91910000000000003</v>
      </c>
      <c r="AE87" s="139">
        <v>8</v>
      </c>
      <c r="AF87" s="142">
        <v>20</v>
      </c>
      <c r="AG87" s="142">
        <v>14</v>
      </c>
      <c r="AH87" s="158">
        <v>6</v>
      </c>
    </row>
    <row r="88" spans="1:35" ht="12" customHeight="1" x14ac:dyDescent="0.25">
      <c r="A88" s="207">
        <v>2023</v>
      </c>
      <c r="B88" s="151">
        <v>5</v>
      </c>
      <c r="C88" s="135" t="s">
        <v>4</v>
      </c>
      <c r="D88" s="136">
        <v>2</v>
      </c>
      <c r="E88" s="131" t="s">
        <v>117</v>
      </c>
      <c r="F88" s="131" t="s">
        <v>502</v>
      </c>
      <c r="G88" s="131" t="s">
        <v>507</v>
      </c>
      <c r="H88" s="141">
        <v>219</v>
      </c>
      <c r="I88" s="141">
        <v>220</v>
      </c>
      <c r="J88" s="141">
        <v>2</v>
      </c>
      <c r="K88" s="152">
        <v>74</v>
      </c>
      <c r="L88" s="146">
        <v>1.004566210045662</v>
      </c>
      <c r="M88" s="151">
        <v>13</v>
      </c>
      <c r="N88" s="141">
        <v>3.3181818181818183</v>
      </c>
      <c r="O88" s="151">
        <v>5</v>
      </c>
      <c r="P88" s="151">
        <v>29.5</v>
      </c>
      <c r="Q88" s="151">
        <v>32.781818181818203</v>
      </c>
      <c r="R88" s="146">
        <v>1.1112480739599393</v>
      </c>
      <c r="S88" s="151">
        <v>30</v>
      </c>
      <c r="T88" s="146">
        <v>1</v>
      </c>
      <c r="U88" s="151">
        <v>20</v>
      </c>
      <c r="V88" s="146">
        <v>0.27550000000000002</v>
      </c>
      <c r="W88" s="151">
        <v>0</v>
      </c>
      <c r="X88" s="167">
        <v>832198</v>
      </c>
      <c r="Y88" s="167">
        <v>826198</v>
      </c>
      <c r="Z88" s="167">
        <v>721772</v>
      </c>
      <c r="AA88" s="167">
        <v>3755.4454545454546</v>
      </c>
      <c r="AB88" s="141">
        <v>3280.7818181818184</v>
      </c>
      <c r="AC88" s="151">
        <v>0</v>
      </c>
      <c r="AD88" s="146">
        <v>1</v>
      </c>
      <c r="AE88" s="151">
        <v>6</v>
      </c>
      <c r="AF88" s="141">
        <v>4</v>
      </c>
      <c r="AG88" s="141">
        <v>4</v>
      </c>
      <c r="AH88" s="157">
        <v>0</v>
      </c>
    </row>
    <row r="89" spans="1:35" ht="12" customHeight="1" x14ac:dyDescent="0.25">
      <c r="A89" s="208">
        <v>2023</v>
      </c>
      <c r="B89" s="139">
        <v>44</v>
      </c>
      <c r="C89" s="137" t="s">
        <v>51</v>
      </c>
      <c r="D89" s="138">
        <v>1</v>
      </c>
      <c r="E89" s="134" t="s">
        <v>117</v>
      </c>
      <c r="F89" s="134" t="s">
        <v>502</v>
      </c>
      <c r="G89" s="134" t="s">
        <v>507</v>
      </c>
      <c r="H89" s="142">
        <v>1599</v>
      </c>
      <c r="I89" s="142">
        <v>1761</v>
      </c>
      <c r="J89" s="142">
        <v>1429</v>
      </c>
      <c r="K89" s="153">
        <v>78</v>
      </c>
      <c r="L89" s="147">
        <v>1.1013133208255159</v>
      </c>
      <c r="M89" s="139">
        <v>13</v>
      </c>
      <c r="N89" s="142">
        <v>296.18682566723453</v>
      </c>
      <c r="O89" s="139">
        <v>2</v>
      </c>
      <c r="P89" s="139">
        <v>331.61161651504551</v>
      </c>
      <c r="Q89" s="139">
        <v>249.387279954571</v>
      </c>
      <c r="R89" s="147">
        <v>0.75204627200765173</v>
      </c>
      <c r="S89" s="139">
        <v>21</v>
      </c>
      <c r="T89" s="147">
        <v>0.91600000000000004</v>
      </c>
      <c r="U89" s="139">
        <v>16</v>
      </c>
      <c r="V89" s="147">
        <v>1.2603</v>
      </c>
      <c r="W89" s="139">
        <v>10</v>
      </c>
      <c r="X89" s="168">
        <v>999812</v>
      </c>
      <c r="Y89" s="168">
        <v>984812</v>
      </c>
      <c r="Z89" s="168">
        <v>926549</v>
      </c>
      <c r="AA89" s="168">
        <v>559.23452583759229</v>
      </c>
      <c r="AB89" s="142">
        <v>526.14934696195348</v>
      </c>
      <c r="AC89" s="139">
        <v>9</v>
      </c>
      <c r="AD89" s="147">
        <v>0.85219999999999996</v>
      </c>
      <c r="AE89" s="139">
        <v>7</v>
      </c>
      <c r="AF89" s="142">
        <v>6</v>
      </c>
      <c r="AG89" s="142">
        <v>5</v>
      </c>
      <c r="AH89" s="158">
        <v>1</v>
      </c>
    </row>
    <row r="90" spans="1:35" ht="12" customHeight="1" x14ac:dyDescent="0.25">
      <c r="A90" s="207">
        <v>2023</v>
      </c>
      <c r="B90" s="151">
        <v>10</v>
      </c>
      <c r="C90" s="135" t="s">
        <v>5</v>
      </c>
      <c r="D90" s="136">
        <v>2</v>
      </c>
      <c r="E90" s="131" t="s">
        <v>117</v>
      </c>
      <c r="F90" s="131" t="s">
        <v>502</v>
      </c>
      <c r="G90" s="131" t="s">
        <v>507</v>
      </c>
      <c r="H90" s="141">
        <v>957</v>
      </c>
      <c r="I90" s="141">
        <v>1069</v>
      </c>
      <c r="J90" s="141">
        <v>531</v>
      </c>
      <c r="K90" s="152">
        <v>83</v>
      </c>
      <c r="L90" s="146">
        <v>1.1170323928944621</v>
      </c>
      <c r="M90" s="151">
        <v>13</v>
      </c>
      <c r="N90" s="141">
        <v>181.30495790458377</v>
      </c>
      <c r="O90" s="151">
        <v>2</v>
      </c>
      <c r="P90" s="151">
        <v>272.27306967984936</v>
      </c>
      <c r="Q90" s="151">
        <v>241.800748362956</v>
      </c>
      <c r="R90" s="146">
        <v>0.88808176529274796</v>
      </c>
      <c r="S90" s="151">
        <v>25</v>
      </c>
      <c r="T90" s="146">
        <v>1</v>
      </c>
      <c r="U90" s="151">
        <v>20</v>
      </c>
      <c r="V90" s="146">
        <v>1.109</v>
      </c>
      <c r="W90" s="151">
        <v>8</v>
      </c>
      <c r="X90" s="167">
        <v>1143822</v>
      </c>
      <c r="Y90" s="167">
        <v>1128822</v>
      </c>
      <c r="Z90" s="167">
        <v>1028017</v>
      </c>
      <c r="AA90" s="167">
        <v>1055.9607109448082</v>
      </c>
      <c r="AB90" s="141">
        <v>961.66230121608976</v>
      </c>
      <c r="AC90" s="151">
        <v>7</v>
      </c>
      <c r="AD90" s="146">
        <v>0.88739999999999997</v>
      </c>
      <c r="AE90" s="151">
        <v>8</v>
      </c>
      <c r="AF90" s="141">
        <v>5</v>
      </c>
      <c r="AG90" s="141">
        <v>4</v>
      </c>
      <c r="AH90" s="157">
        <v>1</v>
      </c>
    </row>
    <row r="91" spans="1:35" ht="12" customHeight="1" x14ac:dyDescent="0.25">
      <c r="A91" s="208">
        <v>2023</v>
      </c>
      <c r="B91" s="139">
        <v>4</v>
      </c>
      <c r="C91" s="137" t="s">
        <v>11</v>
      </c>
      <c r="D91" s="138">
        <v>2</v>
      </c>
      <c r="E91" s="134" t="s">
        <v>117</v>
      </c>
      <c r="F91" s="134" t="s">
        <v>502</v>
      </c>
      <c r="G91" s="134" t="s">
        <v>507</v>
      </c>
      <c r="H91" s="142">
        <v>4165</v>
      </c>
      <c r="I91" s="142">
        <v>4107</v>
      </c>
      <c r="J91" s="142">
        <v>400</v>
      </c>
      <c r="K91" s="153">
        <v>68</v>
      </c>
      <c r="L91" s="147">
        <v>0.98607442977190884</v>
      </c>
      <c r="M91" s="139">
        <v>10</v>
      </c>
      <c r="N91" s="142">
        <v>35.549062576089604</v>
      </c>
      <c r="O91" s="139">
        <v>5</v>
      </c>
      <c r="P91" s="139">
        <v>75.247500000000002</v>
      </c>
      <c r="Q91" s="139">
        <v>36.866082298514698</v>
      </c>
      <c r="R91" s="147">
        <v>0.48993099170756094</v>
      </c>
      <c r="S91" s="139">
        <v>11</v>
      </c>
      <c r="T91" s="147">
        <v>0.999</v>
      </c>
      <c r="U91" s="139">
        <v>20</v>
      </c>
      <c r="V91" s="147">
        <v>1.0322</v>
      </c>
      <c r="W91" s="139">
        <v>7</v>
      </c>
      <c r="X91" s="168">
        <v>3730966</v>
      </c>
      <c r="Y91" s="168">
        <v>3683966</v>
      </c>
      <c r="Z91" s="168">
        <v>4012429</v>
      </c>
      <c r="AA91" s="168">
        <v>479.13758267315939</v>
      </c>
      <c r="AB91" s="142">
        <v>976.97321645970294</v>
      </c>
      <c r="AC91" s="139">
        <v>7</v>
      </c>
      <c r="AD91" s="147">
        <v>0.9153</v>
      </c>
      <c r="AE91" s="139">
        <v>8</v>
      </c>
      <c r="AF91" s="142">
        <v>20</v>
      </c>
      <c r="AG91" s="142">
        <v>18</v>
      </c>
      <c r="AH91" s="158">
        <v>2</v>
      </c>
    </row>
    <row r="92" spans="1:35" ht="12" customHeight="1" x14ac:dyDescent="0.25">
      <c r="A92" s="207">
        <v>2023</v>
      </c>
      <c r="B92" s="151">
        <v>7</v>
      </c>
      <c r="C92" s="135" t="s">
        <v>6</v>
      </c>
      <c r="D92" s="136">
        <v>2</v>
      </c>
      <c r="E92" s="131" t="s">
        <v>117</v>
      </c>
      <c r="F92" s="131" t="s">
        <v>502</v>
      </c>
      <c r="G92" s="131" t="s">
        <v>507</v>
      </c>
      <c r="H92" s="141">
        <v>2986</v>
      </c>
      <c r="I92" s="141">
        <v>4375</v>
      </c>
      <c r="J92" s="141">
        <v>3474</v>
      </c>
      <c r="K92" s="152">
        <v>87</v>
      </c>
      <c r="L92" s="146">
        <v>1.4651707970529135</v>
      </c>
      <c r="M92" s="151">
        <v>15</v>
      </c>
      <c r="N92" s="141">
        <v>289.83085714285716</v>
      </c>
      <c r="O92" s="151">
        <v>1</v>
      </c>
      <c r="P92" s="151">
        <v>419.97035118019573</v>
      </c>
      <c r="Q92" s="151">
        <v>566.97805714285698</v>
      </c>
      <c r="R92" s="146">
        <v>1.3500430579195457</v>
      </c>
      <c r="S92" s="151">
        <v>30</v>
      </c>
      <c r="T92" s="146">
        <v>0.99</v>
      </c>
      <c r="U92" s="151">
        <v>19</v>
      </c>
      <c r="V92" s="146">
        <v>1.0632999999999999</v>
      </c>
      <c r="W92" s="151">
        <v>7</v>
      </c>
      <c r="X92" s="167">
        <v>3670000</v>
      </c>
      <c r="Y92" s="167">
        <v>3650000</v>
      </c>
      <c r="Z92" s="167">
        <v>3673793</v>
      </c>
      <c r="AA92" s="167">
        <v>523.44052692754747</v>
      </c>
      <c r="AB92" s="141">
        <v>839.72411428571434</v>
      </c>
      <c r="AC92" s="151">
        <v>8</v>
      </c>
      <c r="AD92" s="146">
        <v>0.84709999999999996</v>
      </c>
      <c r="AE92" s="151">
        <v>7</v>
      </c>
      <c r="AF92" s="141">
        <v>21</v>
      </c>
      <c r="AG92" s="141">
        <v>21</v>
      </c>
      <c r="AH92" s="157">
        <v>0</v>
      </c>
    </row>
    <row r="93" spans="1:35" ht="12" customHeight="1" x14ac:dyDescent="0.25">
      <c r="A93" s="208">
        <v>2023</v>
      </c>
      <c r="B93" s="139">
        <v>43</v>
      </c>
      <c r="C93" s="137" t="s">
        <v>47</v>
      </c>
      <c r="D93" s="138">
        <v>1</v>
      </c>
      <c r="E93" s="134" t="s">
        <v>117</v>
      </c>
      <c r="F93" s="134" t="s">
        <v>502</v>
      </c>
      <c r="G93" s="134" t="s">
        <v>507</v>
      </c>
      <c r="H93" s="142">
        <v>14364</v>
      </c>
      <c r="I93" s="142">
        <v>13759</v>
      </c>
      <c r="J93" s="142">
        <v>9681</v>
      </c>
      <c r="K93" s="153">
        <v>83.5</v>
      </c>
      <c r="L93" s="147">
        <v>0.957880813143971</v>
      </c>
      <c r="M93" s="139">
        <v>9</v>
      </c>
      <c r="N93" s="142">
        <v>256.81844610800204</v>
      </c>
      <c r="O93" s="139">
        <v>2.5</v>
      </c>
      <c r="P93" s="139">
        <v>240.27117768595039</v>
      </c>
      <c r="Q93" s="139">
        <v>221.59015916854401</v>
      </c>
      <c r="R93" s="147">
        <v>0.92225027280707084</v>
      </c>
      <c r="S93" s="139">
        <v>26</v>
      </c>
      <c r="T93" s="147">
        <v>0.96099999999999997</v>
      </c>
      <c r="U93" s="139">
        <v>18</v>
      </c>
      <c r="V93" s="147">
        <v>1.6425000000000001</v>
      </c>
      <c r="W93" s="139">
        <v>10</v>
      </c>
      <c r="X93" s="168">
        <v>7904554</v>
      </c>
      <c r="Y93" s="168">
        <v>6592454</v>
      </c>
      <c r="Z93" s="168">
        <v>5872267</v>
      </c>
      <c r="AA93" s="168">
        <v>479.13758267315939</v>
      </c>
      <c r="AB93" s="142">
        <v>426.7946071662185</v>
      </c>
      <c r="AC93" s="139">
        <v>9</v>
      </c>
      <c r="AD93" s="147">
        <v>0.96609999999999996</v>
      </c>
      <c r="AE93" s="139">
        <v>9</v>
      </c>
      <c r="AF93" s="142">
        <v>46</v>
      </c>
      <c r="AG93" s="142">
        <v>32</v>
      </c>
      <c r="AH93" s="158">
        <v>14</v>
      </c>
    </row>
    <row r="94" spans="1:35" ht="12" customHeight="1" x14ac:dyDescent="0.25">
      <c r="A94" s="207">
        <v>2023</v>
      </c>
      <c r="B94" s="151">
        <v>6</v>
      </c>
      <c r="C94" s="135" t="s">
        <v>7</v>
      </c>
      <c r="D94" s="136">
        <v>2</v>
      </c>
      <c r="E94" s="131" t="s">
        <v>117</v>
      </c>
      <c r="F94" s="131" t="s">
        <v>502</v>
      </c>
      <c r="G94" s="131" t="s">
        <v>507</v>
      </c>
      <c r="H94" s="141">
        <v>2167</v>
      </c>
      <c r="I94" s="141">
        <v>2218</v>
      </c>
      <c r="J94" s="141">
        <v>580</v>
      </c>
      <c r="K94" s="152">
        <v>80</v>
      </c>
      <c r="L94" s="146">
        <v>1.0235348407937239</v>
      </c>
      <c r="M94" s="151">
        <v>11</v>
      </c>
      <c r="N94" s="141">
        <v>95.446348061316499</v>
      </c>
      <c r="O94" s="151">
        <v>4</v>
      </c>
      <c r="P94" s="151">
        <v>133.54827586206898</v>
      </c>
      <c r="Q94" s="151">
        <v>113.240306582507</v>
      </c>
      <c r="R94" s="146">
        <v>0.84793536907555134</v>
      </c>
      <c r="S94" s="151">
        <v>24</v>
      </c>
      <c r="T94" s="146">
        <v>0.99</v>
      </c>
      <c r="U94" s="151">
        <v>19</v>
      </c>
      <c r="V94" s="146">
        <v>1.0329999999999999</v>
      </c>
      <c r="W94" s="151">
        <v>7</v>
      </c>
      <c r="X94" s="167">
        <v>3202700</v>
      </c>
      <c r="Y94" s="167">
        <v>3155700</v>
      </c>
      <c r="Z94" s="167">
        <v>2573356</v>
      </c>
      <c r="AA94" s="167">
        <v>1422.7682596934176</v>
      </c>
      <c r="AB94" s="141">
        <v>1160.2146077547341</v>
      </c>
      <c r="AC94" s="151">
        <v>7</v>
      </c>
      <c r="AD94" s="146">
        <v>0.88029999999999997</v>
      </c>
      <c r="AE94" s="151">
        <v>8</v>
      </c>
      <c r="AF94" s="141">
        <v>15</v>
      </c>
      <c r="AG94" s="141">
        <v>11</v>
      </c>
      <c r="AH94" s="157">
        <v>4</v>
      </c>
    </row>
    <row r="95" spans="1:35" ht="12" customHeight="1" x14ac:dyDescent="0.25">
      <c r="A95" s="208">
        <v>2023</v>
      </c>
      <c r="B95" s="139">
        <v>42</v>
      </c>
      <c r="C95" s="137" t="s">
        <v>46</v>
      </c>
      <c r="D95" s="138">
        <v>1</v>
      </c>
      <c r="E95" s="134" t="s">
        <v>117</v>
      </c>
      <c r="F95" s="134" t="s">
        <v>502</v>
      </c>
      <c r="G95" s="134" t="s">
        <v>507</v>
      </c>
      <c r="H95" s="142">
        <v>4041</v>
      </c>
      <c r="I95" s="142">
        <v>4203</v>
      </c>
      <c r="J95" s="142">
        <v>2366</v>
      </c>
      <c r="K95" s="153">
        <v>75</v>
      </c>
      <c r="L95" s="147">
        <v>1.0400890868596879</v>
      </c>
      <c r="M95" s="139">
        <v>11</v>
      </c>
      <c r="N95" s="142">
        <v>205.46990245063051</v>
      </c>
      <c r="O95" s="139">
        <v>3</v>
      </c>
      <c r="P95" s="139">
        <v>302.36052409129331</v>
      </c>
      <c r="Q95" s="139">
        <v>201.88603378539099</v>
      </c>
      <c r="R95" s="147">
        <v>0.66769970845941007</v>
      </c>
      <c r="S95" s="139">
        <v>17</v>
      </c>
      <c r="T95" s="147">
        <v>0.94</v>
      </c>
      <c r="U95" s="139">
        <v>17</v>
      </c>
      <c r="V95" s="147">
        <v>1.1682999999999999</v>
      </c>
      <c r="W95" s="139">
        <v>9</v>
      </c>
      <c r="X95" s="168">
        <v>2253657</v>
      </c>
      <c r="Y95" s="168">
        <v>2171657</v>
      </c>
      <c r="Z95" s="168">
        <v>2275897</v>
      </c>
      <c r="AA95" s="168">
        <v>516.69212467285274</v>
      </c>
      <c r="AB95" s="142">
        <v>541.49345705448491</v>
      </c>
      <c r="AC95" s="139">
        <v>9</v>
      </c>
      <c r="AD95" s="147">
        <v>0.95230000000000004</v>
      </c>
      <c r="AE95" s="139">
        <v>9</v>
      </c>
      <c r="AF95" s="142">
        <v>15</v>
      </c>
      <c r="AG95" s="142">
        <v>11</v>
      </c>
      <c r="AH95" s="158">
        <v>4</v>
      </c>
    </row>
    <row r="96" spans="1:35" ht="12" customHeight="1" x14ac:dyDescent="0.25">
      <c r="A96" s="207">
        <v>2023</v>
      </c>
      <c r="B96" s="151">
        <v>2</v>
      </c>
      <c r="C96" s="135" t="s">
        <v>8</v>
      </c>
      <c r="D96" s="136">
        <v>2</v>
      </c>
      <c r="E96" s="131" t="s">
        <v>117</v>
      </c>
      <c r="F96" s="131" t="s">
        <v>502</v>
      </c>
      <c r="G96" s="131" t="s">
        <v>507</v>
      </c>
      <c r="H96" s="141">
        <v>312</v>
      </c>
      <c r="I96" s="141">
        <v>307</v>
      </c>
      <c r="J96" s="141">
        <v>9</v>
      </c>
      <c r="K96" s="152">
        <v>44</v>
      </c>
      <c r="L96" s="146">
        <v>0.98397435897435892</v>
      </c>
      <c r="M96" s="151">
        <v>10</v>
      </c>
      <c r="N96" s="141">
        <v>10.700325732899024</v>
      </c>
      <c r="O96" s="151">
        <v>5</v>
      </c>
      <c r="P96" s="151">
        <v>1922.3333333333333</v>
      </c>
      <c r="Q96" s="151">
        <v>21.931596091205201</v>
      </c>
      <c r="R96" s="146">
        <v>1.1408841386095997E-2</v>
      </c>
      <c r="S96" s="151">
        <v>0</v>
      </c>
      <c r="T96" s="146">
        <v>1</v>
      </c>
      <c r="U96" s="151">
        <v>20</v>
      </c>
      <c r="V96" s="146">
        <v>0.61899999999999999</v>
      </c>
      <c r="W96" s="151">
        <v>0</v>
      </c>
      <c r="X96" s="167">
        <v>875000</v>
      </c>
      <c r="Y96" s="167">
        <v>869000</v>
      </c>
      <c r="Z96" s="167">
        <v>877955</v>
      </c>
      <c r="AA96" s="167">
        <v>2830.6188925081433</v>
      </c>
      <c r="AB96" s="141">
        <v>2859.7882736156353</v>
      </c>
      <c r="AC96" s="151">
        <v>1</v>
      </c>
      <c r="AD96" s="146">
        <v>0.89419999999999999</v>
      </c>
      <c r="AE96" s="151">
        <v>8</v>
      </c>
      <c r="AF96" s="141">
        <v>4</v>
      </c>
      <c r="AG96" s="141">
        <v>4</v>
      </c>
      <c r="AH96" s="157">
        <v>0</v>
      </c>
    </row>
    <row r="97" spans="1:34" ht="12" customHeight="1" x14ac:dyDescent="0.25">
      <c r="A97" s="208">
        <v>2023</v>
      </c>
      <c r="B97" s="139">
        <v>92</v>
      </c>
      <c r="C97" s="137" t="s">
        <v>72</v>
      </c>
      <c r="D97" s="138">
        <v>1</v>
      </c>
      <c r="E97" s="134" t="s">
        <v>116</v>
      </c>
      <c r="F97" s="134" t="s">
        <v>116</v>
      </c>
      <c r="G97" s="134" t="s">
        <v>506</v>
      </c>
      <c r="H97" s="142">
        <v>1556</v>
      </c>
      <c r="I97" s="142">
        <v>1267</v>
      </c>
      <c r="J97" s="142">
        <v>1482</v>
      </c>
      <c r="K97" s="153">
        <v>45</v>
      </c>
      <c r="L97" s="147">
        <v>0.81426735218508994</v>
      </c>
      <c r="M97" s="139">
        <v>5</v>
      </c>
      <c r="N97" s="142">
        <v>426.93764798737175</v>
      </c>
      <c r="O97" s="139">
        <v>1</v>
      </c>
      <c r="P97" s="139">
        <v>443.62685560053978</v>
      </c>
      <c r="Q97" s="139">
        <v>247.850828729282</v>
      </c>
      <c r="R97" s="147">
        <v>0.55869212064216711</v>
      </c>
      <c r="S97" s="139">
        <v>14</v>
      </c>
      <c r="T97" s="147">
        <v>0.60099999999999998</v>
      </c>
      <c r="U97" s="139">
        <v>1</v>
      </c>
      <c r="V97" s="147">
        <v>1.1031</v>
      </c>
      <c r="W97" s="139">
        <v>8</v>
      </c>
      <c r="X97" s="168">
        <v>1000400</v>
      </c>
      <c r="Y97" s="168">
        <v>977400</v>
      </c>
      <c r="Z97" s="168">
        <v>994950</v>
      </c>
      <c r="AA97" s="168">
        <v>771.42857142857156</v>
      </c>
      <c r="AB97" s="142">
        <v>835.5232833464878</v>
      </c>
      <c r="AC97" s="139">
        <v>8</v>
      </c>
      <c r="AD97" s="147">
        <v>0.90410000000000001</v>
      </c>
      <c r="AE97" s="139">
        <v>8</v>
      </c>
      <c r="AF97" s="142">
        <v>6</v>
      </c>
      <c r="AG97" s="142">
        <v>6</v>
      </c>
      <c r="AH97" s="158">
        <v>0</v>
      </c>
    </row>
    <row r="98" spans="1:34" ht="12" customHeight="1" x14ac:dyDescent="0.25">
      <c r="A98" s="207">
        <v>2023</v>
      </c>
      <c r="B98" s="151">
        <v>9</v>
      </c>
      <c r="C98" s="135" t="s">
        <v>9</v>
      </c>
      <c r="D98" s="136">
        <v>2</v>
      </c>
      <c r="E98" s="131" t="s">
        <v>117</v>
      </c>
      <c r="F98" s="131" t="s">
        <v>502</v>
      </c>
      <c r="G98" s="131" t="s">
        <v>507</v>
      </c>
      <c r="H98" s="141">
        <v>9161</v>
      </c>
      <c r="I98" s="141">
        <v>11416</v>
      </c>
      <c r="J98" s="141">
        <v>14271</v>
      </c>
      <c r="K98" s="152">
        <v>87</v>
      </c>
      <c r="L98" s="146">
        <v>1.2461521667940181</v>
      </c>
      <c r="M98" s="151">
        <v>15</v>
      </c>
      <c r="N98" s="141">
        <v>456.28197266993698</v>
      </c>
      <c r="O98" s="151">
        <v>0</v>
      </c>
      <c r="P98" s="151">
        <v>653.23577634529147</v>
      </c>
      <c r="Q98" s="151">
        <v>709.08365451997201</v>
      </c>
      <c r="R98" s="146">
        <v>1.0854942123457123</v>
      </c>
      <c r="S98" s="151">
        <v>30</v>
      </c>
      <c r="T98" s="146">
        <v>0.97</v>
      </c>
      <c r="U98" s="151">
        <v>18</v>
      </c>
      <c r="V98" s="146">
        <v>1.1585000000000001</v>
      </c>
      <c r="W98" s="151">
        <v>9</v>
      </c>
      <c r="X98" s="167">
        <v>11382433</v>
      </c>
      <c r="Y98" s="167">
        <v>11250433</v>
      </c>
      <c r="Z98" s="167">
        <v>12003130</v>
      </c>
      <c r="AA98" s="167">
        <v>985.49693412754027</v>
      </c>
      <c r="AB98" s="141">
        <v>1051.4304484933427</v>
      </c>
      <c r="AC98" s="151">
        <v>7</v>
      </c>
      <c r="AD98" s="146">
        <v>0.90610000000000002</v>
      </c>
      <c r="AE98" s="151">
        <v>8</v>
      </c>
      <c r="AF98" s="141">
        <v>56</v>
      </c>
      <c r="AG98" s="141">
        <v>45</v>
      </c>
      <c r="AH98" s="157">
        <v>11</v>
      </c>
    </row>
    <row r="99" spans="1:34" ht="12" customHeight="1" x14ac:dyDescent="0.25">
      <c r="A99" s="208">
        <v>2023</v>
      </c>
      <c r="B99" s="139">
        <v>41</v>
      </c>
      <c r="C99" s="137" t="s">
        <v>45</v>
      </c>
      <c r="D99" s="138">
        <v>1</v>
      </c>
      <c r="E99" s="134" t="s">
        <v>117</v>
      </c>
      <c r="F99" s="134" t="s">
        <v>502</v>
      </c>
      <c r="G99" s="134" t="s">
        <v>507</v>
      </c>
      <c r="H99" s="142">
        <v>6851</v>
      </c>
      <c r="I99" s="142">
        <v>7835</v>
      </c>
      <c r="J99" s="142">
        <v>3599</v>
      </c>
      <c r="K99" s="153">
        <v>76</v>
      </c>
      <c r="L99" s="147">
        <v>1.1436286673478324</v>
      </c>
      <c r="M99" s="139">
        <v>14</v>
      </c>
      <c r="N99" s="142">
        <v>167.66241225271219</v>
      </c>
      <c r="O99" s="139">
        <v>4</v>
      </c>
      <c r="P99" s="139">
        <v>317.30322401334075</v>
      </c>
      <c r="Q99" s="139">
        <v>204.49878749202301</v>
      </c>
      <c r="R99" s="147">
        <v>0.6444901028910599</v>
      </c>
      <c r="S99" s="139">
        <v>16</v>
      </c>
      <c r="T99" s="147">
        <v>0.96899999999999997</v>
      </c>
      <c r="U99" s="139">
        <v>18</v>
      </c>
      <c r="V99" s="147">
        <v>1.0323</v>
      </c>
      <c r="W99" s="139">
        <v>7</v>
      </c>
      <c r="X99" s="168">
        <v>3191108</v>
      </c>
      <c r="Y99" s="168">
        <v>3114108</v>
      </c>
      <c r="Z99" s="168">
        <v>3257530</v>
      </c>
      <c r="AA99" s="168">
        <v>397.46113592852583</v>
      </c>
      <c r="AB99" s="142">
        <v>415.76643267389915</v>
      </c>
      <c r="AC99" s="139">
        <v>9</v>
      </c>
      <c r="AD99" s="147">
        <v>0.92469999999999997</v>
      </c>
      <c r="AE99" s="139">
        <v>8</v>
      </c>
      <c r="AF99" s="142">
        <v>18</v>
      </c>
      <c r="AG99" s="142">
        <v>16</v>
      </c>
      <c r="AH99" s="158">
        <v>2</v>
      </c>
    </row>
    <row r="100" spans="1:34" ht="12" customHeight="1" x14ac:dyDescent="0.25">
      <c r="A100" s="207">
        <v>2023</v>
      </c>
      <c r="B100" s="151">
        <v>3</v>
      </c>
      <c r="C100" s="135" t="s">
        <v>10</v>
      </c>
      <c r="D100" s="136">
        <v>2</v>
      </c>
      <c r="E100" s="131" t="s">
        <v>117</v>
      </c>
      <c r="F100" s="131" t="s">
        <v>502</v>
      </c>
      <c r="G100" s="131" t="s">
        <v>507</v>
      </c>
      <c r="H100" s="141">
        <v>6301</v>
      </c>
      <c r="I100" s="141">
        <v>6604</v>
      </c>
      <c r="J100" s="141">
        <v>4775</v>
      </c>
      <c r="K100" s="152">
        <v>86</v>
      </c>
      <c r="L100" s="146">
        <v>1.0480876051420407</v>
      </c>
      <c r="M100" s="151">
        <v>11</v>
      </c>
      <c r="N100" s="141">
        <v>263.91202301635371</v>
      </c>
      <c r="O100" s="151">
        <v>1</v>
      </c>
      <c r="P100" s="151">
        <v>295.15225130890053</v>
      </c>
      <c r="Q100" s="151">
        <v>351.89309509388198</v>
      </c>
      <c r="R100" s="146">
        <v>1.1922426257409693</v>
      </c>
      <c r="S100" s="151">
        <v>30</v>
      </c>
      <c r="T100" s="146">
        <v>0.998</v>
      </c>
      <c r="U100" s="151">
        <v>20</v>
      </c>
      <c r="V100" s="146">
        <v>1.1364000000000001</v>
      </c>
      <c r="W100" s="151">
        <v>8</v>
      </c>
      <c r="X100" s="167">
        <v>5694146</v>
      </c>
      <c r="Y100" s="167">
        <v>5694146</v>
      </c>
      <c r="Z100" s="167">
        <v>5719350</v>
      </c>
      <c r="AA100" s="167">
        <v>862.22683222289515</v>
      </c>
      <c r="AB100" s="141">
        <v>866.04330708661416</v>
      </c>
      <c r="AC100" s="151">
        <v>8</v>
      </c>
      <c r="AD100" s="146">
        <v>0.88660000000000005</v>
      </c>
      <c r="AE100" s="151">
        <v>8</v>
      </c>
      <c r="AF100" s="141">
        <v>34</v>
      </c>
      <c r="AG100" s="141">
        <v>31</v>
      </c>
      <c r="AH100" s="157">
        <v>3</v>
      </c>
    </row>
    <row r="101" spans="1:34" ht="12" customHeight="1" x14ac:dyDescent="0.25">
      <c r="A101" s="208">
        <v>2023</v>
      </c>
      <c r="B101" s="139">
        <v>91</v>
      </c>
      <c r="C101" s="137" t="s">
        <v>71</v>
      </c>
      <c r="D101" s="138">
        <v>1</v>
      </c>
      <c r="E101" s="134" t="s">
        <v>116</v>
      </c>
      <c r="F101" s="134" t="s">
        <v>116</v>
      </c>
      <c r="G101" s="134" t="s">
        <v>506</v>
      </c>
      <c r="H101" s="142">
        <v>1610</v>
      </c>
      <c r="I101" s="142">
        <v>1813</v>
      </c>
      <c r="J101" s="142">
        <v>377</v>
      </c>
      <c r="K101" s="153">
        <v>62</v>
      </c>
      <c r="L101" s="147">
        <v>1.1260869565217393</v>
      </c>
      <c r="M101" s="139">
        <v>13</v>
      </c>
      <c r="N101" s="142">
        <v>75.899062327633757</v>
      </c>
      <c r="O101" s="139">
        <v>5</v>
      </c>
      <c r="P101" s="139">
        <v>241.36170212765961</v>
      </c>
      <c r="Q101" s="139">
        <v>124.932156646442</v>
      </c>
      <c r="R101" s="147">
        <v>0.51761383659932769</v>
      </c>
      <c r="S101" s="139">
        <v>12</v>
      </c>
      <c r="T101" s="147">
        <v>0.91400000000000003</v>
      </c>
      <c r="U101" s="139">
        <v>15</v>
      </c>
      <c r="V101" s="147">
        <v>0.79410000000000003</v>
      </c>
      <c r="W101" s="139">
        <v>2</v>
      </c>
      <c r="X101" s="168">
        <v>1160100</v>
      </c>
      <c r="Y101" s="168">
        <v>1140100</v>
      </c>
      <c r="Z101" s="168">
        <v>1515652</v>
      </c>
      <c r="AA101" s="168">
        <v>628.84721456150032</v>
      </c>
      <c r="AB101" s="142">
        <v>835.99117484831766</v>
      </c>
      <c r="AC101" s="139">
        <v>8</v>
      </c>
      <c r="AD101" s="147">
        <v>0.84609999999999996</v>
      </c>
      <c r="AE101" s="139">
        <v>7</v>
      </c>
      <c r="AF101" s="142">
        <v>6</v>
      </c>
      <c r="AG101" s="142">
        <v>6</v>
      </c>
      <c r="AH101" s="158">
        <v>0</v>
      </c>
    </row>
    <row r="102" spans="1:34" ht="12" customHeight="1" x14ac:dyDescent="0.25">
      <c r="A102" s="207">
        <v>2023</v>
      </c>
      <c r="B102" s="151">
        <v>23</v>
      </c>
      <c r="C102" s="135" t="s">
        <v>44</v>
      </c>
      <c r="D102" s="136">
        <v>1</v>
      </c>
      <c r="E102" s="131" t="s">
        <v>117</v>
      </c>
      <c r="F102" s="131" t="s">
        <v>502</v>
      </c>
      <c r="G102" s="131" t="s">
        <v>507</v>
      </c>
      <c r="H102" s="141">
        <v>3581</v>
      </c>
      <c r="I102" s="141">
        <v>3619</v>
      </c>
      <c r="J102" s="141">
        <v>1749</v>
      </c>
      <c r="K102" s="152">
        <v>59.5</v>
      </c>
      <c r="L102" s="146">
        <v>1.0106115610164761</v>
      </c>
      <c r="M102" s="151">
        <v>10</v>
      </c>
      <c r="N102" s="141">
        <v>176.39817629179333</v>
      </c>
      <c r="O102" s="151">
        <v>3.5</v>
      </c>
      <c r="P102" s="151">
        <v>349.5969125214408</v>
      </c>
      <c r="Q102" s="151">
        <v>165.917933130699</v>
      </c>
      <c r="R102" s="146">
        <v>0.4745978216284254</v>
      </c>
      <c r="S102" s="151">
        <v>11</v>
      </c>
      <c r="T102" s="146">
        <v>0.83199999999999996</v>
      </c>
      <c r="U102" s="151">
        <v>11</v>
      </c>
      <c r="V102" s="146">
        <v>1.0501</v>
      </c>
      <c r="W102" s="151">
        <v>7</v>
      </c>
      <c r="X102" s="167">
        <v>2125865</v>
      </c>
      <c r="Y102" s="167">
        <v>1925865</v>
      </c>
      <c r="Z102" s="167">
        <v>1786283</v>
      </c>
      <c r="AA102" s="167">
        <v>532.15390991986737</v>
      </c>
      <c r="AB102" s="141">
        <v>493.58469190384085</v>
      </c>
      <c r="AC102" s="151">
        <v>9</v>
      </c>
      <c r="AD102" s="146">
        <v>0.8871</v>
      </c>
      <c r="AE102" s="151">
        <v>8</v>
      </c>
      <c r="AF102" s="141">
        <v>10</v>
      </c>
      <c r="AG102" s="141">
        <v>8</v>
      </c>
      <c r="AH102" s="157">
        <v>2</v>
      </c>
    </row>
    <row r="103" spans="1:34" ht="12" customHeight="1" x14ac:dyDescent="0.25">
      <c r="A103" s="208">
        <v>2023</v>
      </c>
      <c r="B103" s="139">
        <v>8</v>
      </c>
      <c r="C103" s="137" t="s">
        <v>12</v>
      </c>
      <c r="D103" s="138">
        <v>2</v>
      </c>
      <c r="E103" s="134" t="s">
        <v>117</v>
      </c>
      <c r="F103" s="134" t="s">
        <v>502</v>
      </c>
      <c r="G103" s="134" t="s">
        <v>507</v>
      </c>
      <c r="H103" s="142">
        <v>1084</v>
      </c>
      <c r="I103" s="142">
        <v>1216</v>
      </c>
      <c r="J103" s="142">
        <v>1421</v>
      </c>
      <c r="K103" s="153">
        <v>83</v>
      </c>
      <c r="L103" s="147">
        <v>1.121771217712177</v>
      </c>
      <c r="M103" s="139">
        <v>13</v>
      </c>
      <c r="N103" s="142">
        <v>426.53371710526318</v>
      </c>
      <c r="O103" s="139">
        <v>0</v>
      </c>
      <c r="P103" s="139">
        <v>346.09429978888107</v>
      </c>
      <c r="Q103" s="139">
        <v>567.76809210526301</v>
      </c>
      <c r="R103" s="147">
        <v>1.6405011364001194</v>
      </c>
      <c r="S103" s="139">
        <v>30</v>
      </c>
      <c r="T103" s="147">
        <v>0.88</v>
      </c>
      <c r="U103" s="139">
        <v>14</v>
      </c>
      <c r="V103" s="147">
        <v>1.3372999999999999</v>
      </c>
      <c r="W103" s="139">
        <v>10</v>
      </c>
      <c r="X103" s="168">
        <v>1204500</v>
      </c>
      <c r="Y103" s="168">
        <v>1124500</v>
      </c>
      <c r="Z103" s="168">
        <v>1135738</v>
      </c>
      <c r="AA103" s="168">
        <v>924.75328947368416</v>
      </c>
      <c r="AB103" s="142">
        <v>933.99506578947364</v>
      </c>
      <c r="AC103" s="139">
        <v>7</v>
      </c>
      <c r="AD103" s="147">
        <v>0.94810000000000005</v>
      </c>
      <c r="AE103" s="139">
        <v>9</v>
      </c>
      <c r="AF103" s="142">
        <v>5</v>
      </c>
      <c r="AG103" s="142">
        <v>4</v>
      </c>
      <c r="AH103" s="158">
        <v>1</v>
      </c>
    </row>
    <row r="104" spans="1:34" ht="12" customHeight="1" x14ac:dyDescent="0.25">
      <c r="A104" s="207">
        <v>2023</v>
      </c>
      <c r="B104" s="151">
        <v>11</v>
      </c>
      <c r="C104" s="135" t="s">
        <v>13</v>
      </c>
      <c r="D104" s="136">
        <v>2</v>
      </c>
      <c r="E104" s="131" t="s">
        <v>116</v>
      </c>
      <c r="F104" s="131" t="s">
        <v>116</v>
      </c>
      <c r="G104" s="131" t="s">
        <v>506</v>
      </c>
      <c r="H104" s="141">
        <v>6393</v>
      </c>
      <c r="I104" s="141">
        <v>7309</v>
      </c>
      <c r="J104" s="141">
        <v>2145</v>
      </c>
      <c r="K104" s="152">
        <v>91.5</v>
      </c>
      <c r="L104" s="146">
        <v>1.1432817143750975</v>
      </c>
      <c r="M104" s="151">
        <v>14</v>
      </c>
      <c r="N104" s="141">
        <v>107.11793679025858</v>
      </c>
      <c r="O104" s="151">
        <v>3.5</v>
      </c>
      <c r="P104" s="151">
        <v>132.53146853146853</v>
      </c>
      <c r="Q104" s="151">
        <v>160.244082637844</v>
      </c>
      <c r="R104" s="146">
        <v>1.2091021431622886</v>
      </c>
      <c r="S104" s="151">
        <v>30</v>
      </c>
      <c r="T104" s="146">
        <v>0.99</v>
      </c>
      <c r="U104" s="151">
        <v>19</v>
      </c>
      <c r="V104" s="146">
        <v>1.0871</v>
      </c>
      <c r="W104" s="151">
        <v>8</v>
      </c>
      <c r="X104" s="167">
        <v>4969100</v>
      </c>
      <c r="Y104" s="167">
        <v>4949100</v>
      </c>
      <c r="Z104" s="167">
        <v>5878280</v>
      </c>
      <c r="AA104" s="167">
        <v>677.12409358325351</v>
      </c>
      <c r="AB104" s="141">
        <v>804.25229169517036</v>
      </c>
      <c r="AC104" s="151">
        <v>8</v>
      </c>
      <c r="AD104" s="146">
        <v>0.96179999999999999</v>
      </c>
      <c r="AE104" s="151">
        <v>9</v>
      </c>
      <c r="AF104" s="141">
        <v>36</v>
      </c>
      <c r="AG104" s="141">
        <v>33</v>
      </c>
      <c r="AH104" s="157">
        <v>3</v>
      </c>
    </row>
    <row r="105" spans="1:34" ht="12" customHeight="1" x14ac:dyDescent="0.25">
      <c r="A105" s="208">
        <v>2023</v>
      </c>
      <c r="B105" s="139">
        <v>32</v>
      </c>
      <c r="C105" s="137" t="s">
        <v>43</v>
      </c>
      <c r="D105" s="138">
        <v>1</v>
      </c>
      <c r="E105" s="134" t="s">
        <v>117</v>
      </c>
      <c r="F105" s="134" t="s">
        <v>502</v>
      </c>
      <c r="G105" s="134" t="s">
        <v>507</v>
      </c>
      <c r="H105" s="142">
        <v>16384</v>
      </c>
      <c r="I105" s="142">
        <v>16649</v>
      </c>
      <c r="J105" s="142">
        <v>13613</v>
      </c>
      <c r="K105" s="153">
        <v>69</v>
      </c>
      <c r="L105" s="147">
        <v>1.01617431640625</v>
      </c>
      <c r="M105" s="139">
        <v>11</v>
      </c>
      <c r="N105" s="142">
        <v>298.44104751036099</v>
      </c>
      <c r="O105" s="139">
        <v>2</v>
      </c>
      <c r="P105" s="139">
        <v>504.17202879388861</v>
      </c>
      <c r="Q105" s="139">
        <v>279.47372214547403</v>
      </c>
      <c r="R105" s="147">
        <v>0.55432214836282812</v>
      </c>
      <c r="S105" s="139">
        <v>13</v>
      </c>
      <c r="T105" s="147">
        <v>0.90600000000000003</v>
      </c>
      <c r="U105" s="139">
        <v>15</v>
      </c>
      <c r="V105" s="147">
        <v>1.2149000000000001</v>
      </c>
      <c r="W105" s="139">
        <v>10</v>
      </c>
      <c r="X105" s="168">
        <v>9692783</v>
      </c>
      <c r="Y105" s="168">
        <v>9692783</v>
      </c>
      <c r="Z105" s="168">
        <v>9325763</v>
      </c>
      <c r="AA105" s="168">
        <v>582.18409514084931</v>
      </c>
      <c r="AB105" s="142">
        <v>560.13952789957352</v>
      </c>
      <c r="AC105" s="139">
        <v>9</v>
      </c>
      <c r="AD105" s="147">
        <v>0.94240000000000002</v>
      </c>
      <c r="AE105" s="139">
        <v>9</v>
      </c>
      <c r="AF105" s="142">
        <v>64</v>
      </c>
      <c r="AG105" s="142">
        <v>46</v>
      </c>
      <c r="AH105" s="158">
        <v>18</v>
      </c>
    </row>
    <row r="106" spans="1:34" ht="12" customHeight="1" x14ac:dyDescent="0.25">
      <c r="A106" s="207">
        <v>2023</v>
      </c>
      <c r="B106" s="151">
        <v>12</v>
      </c>
      <c r="C106" s="135" t="s">
        <v>14</v>
      </c>
      <c r="D106" s="136">
        <v>2</v>
      </c>
      <c r="E106" s="131" t="s">
        <v>116</v>
      </c>
      <c r="F106" s="131" t="s">
        <v>116</v>
      </c>
      <c r="G106" s="131" t="s">
        <v>506</v>
      </c>
      <c r="H106" s="141">
        <v>2012</v>
      </c>
      <c r="I106" s="141">
        <v>2067</v>
      </c>
      <c r="J106" s="141">
        <v>569</v>
      </c>
      <c r="K106" s="152">
        <v>67.5</v>
      </c>
      <c r="L106" s="146">
        <v>1.0273359840954277</v>
      </c>
      <c r="M106" s="151">
        <v>11</v>
      </c>
      <c r="N106" s="141">
        <v>100.47653604257378</v>
      </c>
      <c r="O106" s="151">
        <v>3.5</v>
      </c>
      <c r="P106" s="151">
        <v>242.93673110720559</v>
      </c>
      <c r="Q106" s="151">
        <v>117.00290275762001</v>
      </c>
      <c r="R106" s="146">
        <v>0.48161882406324041</v>
      </c>
      <c r="S106" s="151">
        <v>11</v>
      </c>
      <c r="T106" s="146">
        <v>0.93</v>
      </c>
      <c r="U106" s="151">
        <v>16</v>
      </c>
      <c r="V106" s="146">
        <v>1.2018</v>
      </c>
      <c r="W106" s="151">
        <v>10</v>
      </c>
      <c r="X106" s="167">
        <v>1743300</v>
      </c>
      <c r="Y106" s="167">
        <v>1733300</v>
      </c>
      <c r="Z106" s="167">
        <v>1774822</v>
      </c>
      <c r="AA106" s="167">
        <v>838.5582970488631</v>
      </c>
      <c r="AB106" s="141">
        <v>863.35462022254478</v>
      </c>
      <c r="AC106" s="151">
        <v>8</v>
      </c>
      <c r="AD106" s="146">
        <v>0.9355</v>
      </c>
      <c r="AE106" s="151">
        <v>8</v>
      </c>
      <c r="AF106" s="141">
        <v>12</v>
      </c>
      <c r="AG106" s="141">
        <v>11</v>
      </c>
      <c r="AH106" s="157">
        <v>1</v>
      </c>
    </row>
    <row r="107" spans="1:34" ht="12" customHeight="1" x14ac:dyDescent="0.25">
      <c r="A107" s="208">
        <v>2023</v>
      </c>
      <c r="B107" s="139">
        <v>15</v>
      </c>
      <c r="C107" s="137" t="s">
        <v>18</v>
      </c>
      <c r="D107" s="138">
        <v>2</v>
      </c>
      <c r="E107" s="134" t="s">
        <v>116</v>
      </c>
      <c r="F107" s="134" t="s">
        <v>116</v>
      </c>
      <c r="G107" s="134" t="s">
        <v>506</v>
      </c>
      <c r="H107" s="142">
        <v>922</v>
      </c>
      <c r="I107" s="142">
        <v>891</v>
      </c>
      <c r="J107" s="142">
        <v>239</v>
      </c>
      <c r="K107" s="153">
        <v>78.5</v>
      </c>
      <c r="L107" s="147">
        <v>0.96637744034707163</v>
      </c>
      <c r="M107" s="139">
        <v>9</v>
      </c>
      <c r="N107" s="142">
        <v>97.90684624017959</v>
      </c>
      <c r="O107" s="139">
        <v>3.5</v>
      </c>
      <c r="P107" s="139">
        <v>93.39748953974896</v>
      </c>
      <c r="Q107" s="139">
        <v>78.968574635241296</v>
      </c>
      <c r="R107" s="147">
        <v>0.84551067726111762</v>
      </c>
      <c r="S107" s="139">
        <v>24</v>
      </c>
      <c r="T107" s="147">
        <v>0.99</v>
      </c>
      <c r="U107" s="139">
        <v>19</v>
      </c>
      <c r="V107" s="147">
        <v>1.0580000000000001</v>
      </c>
      <c r="W107" s="139">
        <v>7</v>
      </c>
      <c r="X107" s="168">
        <v>950400</v>
      </c>
      <c r="Y107" s="168">
        <v>946400</v>
      </c>
      <c r="Z107" s="168">
        <v>1029644</v>
      </c>
      <c r="AA107" s="168">
        <v>1062.1773288439956</v>
      </c>
      <c r="AB107" s="142">
        <v>1163.5869809203143</v>
      </c>
      <c r="AC107" s="139">
        <v>7</v>
      </c>
      <c r="AD107" s="147">
        <v>0.9415</v>
      </c>
      <c r="AE107" s="139">
        <v>9</v>
      </c>
      <c r="AF107" s="142">
        <v>5</v>
      </c>
      <c r="AG107" s="142">
        <v>4</v>
      </c>
      <c r="AH107" s="158">
        <v>1</v>
      </c>
    </row>
    <row r="108" spans="1:34" ht="12" customHeight="1" x14ac:dyDescent="0.25">
      <c r="A108" s="207">
        <v>2023</v>
      </c>
      <c r="B108" s="151">
        <v>13</v>
      </c>
      <c r="C108" s="135" t="s">
        <v>15</v>
      </c>
      <c r="D108" s="136">
        <v>2</v>
      </c>
      <c r="E108" s="131" t="s">
        <v>116</v>
      </c>
      <c r="F108" s="131" t="s">
        <v>116</v>
      </c>
      <c r="G108" s="131" t="s">
        <v>506</v>
      </c>
      <c r="H108" s="141">
        <v>2065</v>
      </c>
      <c r="I108" s="141">
        <v>2089</v>
      </c>
      <c r="J108" s="141">
        <v>471</v>
      </c>
      <c r="K108" s="152">
        <v>64</v>
      </c>
      <c r="L108" s="146">
        <v>1.0116222760290556</v>
      </c>
      <c r="M108" s="151">
        <v>10</v>
      </c>
      <c r="N108" s="141">
        <v>82.295356629966491</v>
      </c>
      <c r="O108" s="151">
        <v>4</v>
      </c>
      <c r="P108" s="151">
        <v>274.7664543524416</v>
      </c>
      <c r="Q108" s="151">
        <v>81.279080899952106</v>
      </c>
      <c r="R108" s="146">
        <v>0.29581151415119922</v>
      </c>
      <c r="S108" s="151">
        <v>5</v>
      </c>
      <c r="T108" s="146">
        <v>0.995</v>
      </c>
      <c r="U108" s="151">
        <v>20</v>
      </c>
      <c r="V108" s="146">
        <v>1.1464000000000001</v>
      </c>
      <c r="W108" s="151">
        <v>9</v>
      </c>
      <c r="X108" s="167">
        <v>1978900</v>
      </c>
      <c r="Y108" s="167">
        <v>1950900</v>
      </c>
      <c r="Z108" s="167">
        <v>2114407</v>
      </c>
      <c r="AA108" s="167">
        <v>933.8918142651986</v>
      </c>
      <c r="AB108" s="141">
        <v>1041.065581617999</v>
      </c>
      <c r="AC108" s="151">
        <v>7</v>
      </c>
      <c r="AD108" s="146">
        <v>0.96779999999999999</v>
      </c>
      <c r="AE108" s="151">
        <v>9</v>
      </c>
      <c r="AF108" s="141">
        <v>12</v>
      </c>
      <c r="AG108" s="141">
        <v>10</v>
      </c>
      <c r="AH108" s="157">
        <v>2</v>
      </c>
    </row>
    <row r="109" spans="1:34" ht="12" customHeight="1" x14ac:dyDescent="0.25">
      <c r="A109" s="208">
        <v>2023</v>
      </c>
      <c r="B109" s="139">
        <v>95</v>
      </c>
      <c r="C109" s="137" t="s">
        <v>70</v>
      </c>
      <c r="D109" s="138">
        <v>1</v>
      </c>
      <c r="E109" s="134" t="s">
        <v>116</v>
      </c>
      <c r="F109" s="134" t="s">
        <v>116</v>
      </c>
      <c r="G109" s="134" t="s">
        <v>506</v>
      </c>
      <c r="H109" s="142">
        <v>6780</v>
      </c>
      <c r="I109" s="142">
        <v>6798</v>
      </c>
      <c r="J109" s="142">
        <v>2652</v>
      </c>
      <c r="K109" s="153">
        <v>74.5</v>
      </c>
      <c r="L109" s="147">
        <v>1.0026548672566371</v>
      </c>
      <c r="M109" s="139">
        <v>10</v>
      </c>
      <c r="N109" s="142">
        <v>142.39187996469548</v>
      </c>
      <c r="O109" s="139">
        <v>4.5</v>
      </c>
      <c r="P109" s="139">
        <v>215.73717948717947</v>
      </c>
      <c r="Q109" s="139">
        <v>141.050897322742</v>
      </c>
      <c r="R109" s="147">
        <v>0.65380894316885318</v>
      </c>
      <c r="S109" s="139">
        <v>17</v>
      </c>
      <c r="T109" s="147">
        <v>0.94399999999999995</v>
      </c>
      <c r="U109" s="139">
        <v>17</v>
      </c>
      <c r="V109" s="147">
        <v>1.3423</v>
      </c>
      <c r="W109" s="139">
        <v>10</v>
      </c>
      <c r="X109" s="168">
        <v>2075100</v>
      </c>
      <c r="Y109" s="168">
        <v>2065100</v>
      </c>
      <c r="Z109" s="168">
        <v>2365357</v>
      </c>
      <c r="AA109" s="168">
        <v>303.78052368343629</v>
      </c>
      <c r="AB109" s="142">
        <v>351.53427478670199</v>
      </c>
      <c r="AC109" s="139">
        <v>9</v>
      </c>
      <c r="AD109" s="147">
        <v>0.84009999999999996</v>
      </c>
      <c r="AE109" s="139">
        <v>7</v>
      </c>
      <c r="AF109" s="142">
        <v>11</v>
      </c>
      <c r="AG109" s="142">
        <v>9</v>
      </c>
      <c r="AH109" s="158">
        <v>2</v>
      </c>
    </row>
    <row r="110" spans="1:34" ht="12" customHeight="1" x14ac:dyDescent="0.25">
      <c r="A110" s="207">
        <v>2023</v>
      </c>
      <c r="B110" s="151">
        <v>14</v>
      </c>
      <c r="C110" s="135" t="s">
        <v>16</v>
      </c>
      <c r="D110" s="136">
        <v>2</v>
      </c>
      <c r="E110" s="131" t="s">
        <v>116</v>
      </c>
      <c r="F110" s="131" t="s">
        <v>116</v>
      </c>
      <c r="G110" s="131" t="s">
        <v>506</v>
      </c>
      <c r="H110" s="141">
        <v>1385</v>
      </c>
      <c r="I110" s="141">
        <v>1249</v>
      </c>
      <c r="J110" s="141">
        <v>310</v>
      </c>
      <c r="K110" s="152">
        <v>53</v>
      </c>
      <c r="L110" s="146">
        <v>0.9018050541516246</v>
      </c>
      <c r="M110" s="151">
        <v>8</v>
      </c>
      <c r="N110" s="141">
        <v>90.592473979183339</v>
      </c>
      <c r="O110" s="151">
        <v>4</v>
      </c>
      <c r="P110" s="151">
        <v>196.80645161290323</v>
      </c>
      <c r="Q110" s="151">
        <v>69.895916733386699</v>
      </c>
      <c r="R110" s="146">
        <v>0.35515053577036348</v>
      </c>
      <c r="S110" s="151">
        <v>7</v>
      </c>
      <c r="T110" s="146">
        <v>0.98</v>
      </c>
      <c r="U110" s="151">
        <v>19</v>
      </c>
      <c r="V110" s="146">
        <v>0.71889999999999998</v>
      </c>
      <c r="W110" s="151">
        <v>1</v>
      </c>
      <c r="X110" s="167">
        <v>1502800</v>
      </c>
      <c r="Y110" s="167">
        <v>1502800</v>
      </c>
      <c r="Z110" s="167">
        <v>1647918</v>
      </c>
      <c r="AA110" s="167">
        <v>1203.2025620496397</v>
      </c>
      <c r="AB110" s="141">
        <v>1319.3899119295436</v>
      </c>
      <c r="AC110" s="151">
        <v>6</v>
      </c>
      <c r="AD110" s="146">
        <v>0.92730000000000001</v>
      </c>
      <c r="AE110" s="151">
        <v>8</v>
      </c>
      <c r="AF110" s="141">
        <v>8</v>
      </c>
      <c r="AG110" s="141">
        <v>8</v>
      </c>
      <c r="AH110" s="157">
        <v>0</v>
      </c>
    </row>
    <row r="111" spans="1:34" ht="12" customHeight="1" x14ac:dyDescent="0.25">
      <c r="A111" s="208">
        <v>2023</v>
      </c>
      <c r="B111" s="139">
        <v>165</v>
      </c>
      <c r="C111" s="137" t="s">
        <v>80</v>
      </c>
      <c r="D111" s="138">
        <v>1</v>
      </c>
      <c r="E111" s="134" t="s">
        <v>116</v>
      </c>
      <c r="F111" s="134" t="s">
        <v>116</v>
      </c>
      <c r="G111" s="134" t="s">
        <v>506</v>
      </c>
      <c r="H111" s="142">
        <v>273</v>
      </c>
      <c r="I111" s="142">
        <v>258</v>
      </c>
      <c r="J111" s="142">
        <v>116</v>
      </c>
      <c r="K111" s="153">
        <v>56</v>
      </c>
      <c r="L111" s="147">
        <v>0.94505494505494492</v>
      </c>
      <c r="M111" s="139">
        <v>9</v>
      </c>
      <c r="N111" s="142">
        <v>164.10852713178295</v>
      </c>
      <c r="O111" s="139">
        <v>4</v>
      </c>
      <c r="P111" s="139">
        <v>244.81034482758625</v>
      </c>
      <c r="Q111" s="139">
        <v>130.13565891472899</v>
      </c>
      <c r="R111" s="147">
        <v>0.53157745031722525</v>
      </c>
      <c r="S111" s="139">
        <v>13</v>
      </c>
      <c r="T111" s="147">
        <v>0.878</v>
      </c>
      <c r="U111" s="139">
        <v>14</v>
      </c>
      <c r="V111" s="147">
        <v>1.1258999999999999</v>
      </c>
      <c r="W111" s="139">
        <v>8</v>
      </c>
      <c r="X111" s="168">
        <v>694100</v>
      </c>
      <c r="Y111" s="168">
        <v>684100</v>
      </c>
      <c r="Z111" s="168">
        <v>681317</v>
      </c>
      <c r="AA111" s="168">
        <v>2651.5503875968993</v>
      </c>
      <c r="AB111" s="142">
        <v>2685.8333333333335</v>
      </c>
      <c r="AC111" s="139">
        <v>2</v>
      </c>
      <c r="AD111" s="147">
        <v>0.80100000000000005</v>
      </c>
      <c r="AE111" s="139">
        <v>6</v>
      </c>
      <c r="AF111" s="142">
        <v>3</v>
      </c>
      <c r="AG111" s="142">
        <v>3</v>
      </c>
      <c r="AH111" s="158">
        <v>0</v>
      </c>
    </row>
    <row r="112" spans="1:34" ht="12" customHeight="1" x14ac:dyDescent="0.25">
      <c r="A112" s="207">
        <v>2023</v>
      </c>
      <c r="B112" s="151">
        <v>16</v>
      </c>
      <c r="C112" s="135" t="s">
        <v>17</v>
      </c>
      <c r="D112" s="136">
        <v>2</v>
      </c>
      <c r="E112" s="131" t="s">
        <v>116</v>
      </c>
      <c r="F112" s="131" t="s">
        <v>116</v>
      </c>
      <c r="G112" s="131" t="s">
        <v>506</v>
      </c>
      <c r="H112" s="141">
        <v>1273</v>
      </c>
      <c r="I112" s="141">
        <v>1324</v>
      </c>
      <c r="J112" s="141">
        <v>447</v>
      </c>
      <c r="K112" s="152">
        <v>79</v>
      </c>
      <c r="L112" s="146">
        <v>1.040062843676355</v>
      </c>
      <c r="M112" s="151">
        <v>11</v>
      </c>
      <c r="N112" s="141">
        <v>123.22885196374622</v>
      </c>
      <c r="O112" s="151">
        <v>3</v>
      </c>
      <c r="P112" s="151">
        <v>169.95973154362417</v>
      </c>
      <c r="Q112" s="151">
        <v>173.30815709969801</v>
      </c>
      <c r="R112" s="146">
        <v>1.0197012876265601</v>
      </c>
      <c r="S112" s="151">
        <v>30</v>
      </c>
      <c r="T112" s="146">
        <v>0.9</v>
      </c>
      <c r="U112" s="151">
        <v>15</v>
      </c>
      <c r="V112" s="146">
        <v>0.92569999999999997</v>
      </c>
      <c r="W112" s="151">
        <v>5</v>
      </c>
      <c r="X112" s="167">
        <v>1123000</v>
      </c>
      <c r="Y112" s="167">
        <v>1113000</v>
      </c>
      <c r="Z112" s="167">
        <v>1235995</v>
      </c>
      <c r="AA112" s="167">
        <v>840.63444108761325</v>
      </c>
      <c r="AB112" s="141">
        <v>935.70015105740185</v>
      </c>
      <c r="AC112" s="151">
        <v>7</v>
      </c>
      <c r="AD112" s="146">
        <v>0.92110000000000003</v>
      </c>
      <c r="AE112" s="151">
        <v>8</v>
      </c>
      <c r="AF112" s="141">
        <v>7</v>
      </c>
      <c r="AG112" s="141">
        <v>6</v>
      </c>
      <c r="AH112" s="157">
        <v>1</v>
      </c>
    </row>
    <row r="113" spans="1:34" ht="12" customHeight="1" x14ac:dyDescent="0.25">
      <c r="A113" s="208">
        <v>2023</v>
      </c>
      <c r="B113" s="139">
        <v>51</v>
      </c>
      <c r="C113" s="137" t="s">
        <v>42</v>
      </c>
      <c r="D113" s="138">
        <v>1</v>
      </c>
      <c r="E113" s="134" t="s">
        <v>117</v>
      </c>
      <c r="F113" s="134" t="s">
        <v>502</v>
      </c>
      <c r="G113" s="134" t="s">
        <v>507</v>
      </c>
      <c r="H113" s="142">
        <v>11494</v>
      </c>
      <c r="I113" s="142">
        <v>12660</v>
      </c>
      <c r="J113" s="142">
        <v>6379</v>
      </c>
      <c r="K113" s="153">
        <v>84.5</v>
      </c>
      <c r="L113" s="147">
        <v>1.101444231773099</v>
      </c>
      <c r="M113" s="139">
        <v>13</v>
      </c>
      <c r="N113" s="142">
        <v>183.91271721958927</v>
      </c>
      <c r="O113" s="139">
        <v>3.5</v>
      </c>
      <c r="P113" s="139">
        <v>260.23354231974923</v>
      </c>
      <c r="Q113" s="139">
        <v>230.09541864139001</v>
      </c>
      <c r="R113" s="147">
        <v>0.8841881664842095</v>
      </c>
      <c r="S113" s="139">
        <v>25</v>
      </c>
      <c r="T113" s="147">
        <v>0.96099999999999997</v>
      </c>
      <c r="U113" s="139">
        <v>18</v>
      </c>
      <c r="V113" s="147">
        <v>1.1111</v>
      </c>
      <c r="W113" s="139">
        <v>8</v>
      </c>
      <c r="X113" s="168">
        <v>6482720</v>
      </c>
      <c r="Y113" s="168">
        <v>6396120</v>
      </c>
      <c r="Z113" s="168">
        <v>5729027</v>
      </c>
      <c r="AA113" s="168">
        <v>505.22274881516586</v>
      </c>
      <c r="AB113" s="142">
        <v>452.52977883096366</v>
      </c>
      <c r="AC113" s="139">
        <v>9</v>
      </c>
      <c r="AD113" s="147">
        <v>0.90359999999999996</v>
      </c>
      <c r="AE113" s="139">
        <v>8</v>
      </c>
      <c r="AF113" s="142">
        <v>32</v>
      </c>
      <c r="AG113" s="142">
        <v>27</v>
      </c>
      <c r="AH113" s="158">
        <v>5</v>
      </c>
    </row>
    <row r="114" spans="1:34" ht="12" customHeight="1" x14ac:dyDescent="0.25">
      <c r="A114" s="207">
        <v>2023</v>
      </c>
      <c r="B114" s="151">
        <v>87</v>
      </c>
      <c r="C114" s="135" t="s">
        <v>69</v>
      </c>
      <c r="D114" s="136">
        <v>1</v>
      </c>
      <c r="E114" s="131" t="s">
        <v>116</v>
      </c>
      <c r="F114" s="131" t="s">
        <v>116</v>
      </c>
      <c r="G114" s="131" t="s">
        <v>506</v>
      </c>
      <c r="H114" s="141">
        <v>2452</v>
      </c>
      <c r="I114" s="141">
        <v>2681</v>
      </c>
      <c r="J114" s="141">
        <v>1403</v>
      </c>
      <c r="K114" s="152">
        <v>74.5</v>
      </c>
      <c r="L114" s="146">
        <v>1.0933931484502446</v>
      </c>
      <c r="M114" s="151">
        <v>12</v>
      </c>
      <c r="N114" s="141">
        <v>191.00895188362551</v>
      </c>
      <c r="O114" s="151">
        <v>3.5</v>
      </c>
      <c r="P114" s="151">
        <v>289.98431931575197</v>
      </c>
      <c r="Q114" s="151">
        <v>175.738903394256</v>
      </c>
      <c r="R114" s="146">
        <v>0.60602898739121525</v>
      </c>
      <c r="S114" s="151">
        <v>15</v>
      </c>
      <c r="T114" s="146">
        <v>0.93899999999999995</v>
      </c>
      <c r="U114" s="151">
        <v>17</v>
      </c>
      <c r="V114" s="146">
        <v>1.4376</v>
      </c>
      <c r="W114" s="151">
        <v>10</v>
      </c>
      <c r="X114" s="167">
        <v>1206800</v>
      </c>
      <c r="Y114" s="167">
        <v>1186800</v>
      </c>
      <c r="Z114" s="167">
        <v>1200514</v>
      </c>
      <c r="AA114" s="167">
        <v>442.67064528161126</v>
      </c>
      <c r="AB114" s="141">
        <v>463.40581872435661</v>
      </c>
      <c r="AC114" s="151">
        <v>9</v>
      </c>
      <c r="AD114" s="146">
        <v>0.90280000000000005</v>
      </c>
      <c r="AE114" s="151">
        <v>8</v>
      </c>
      <c r="AF114" s="141">
        <v>6</v>
      </c>
      <c r="AG114" s="141">
        <v>5</v>
      </c>
      <c r="AH114" s="157">
        <v>1</v>
      </c>
    </row>
    <row r="115" spans="1:34" ht="12" customHeight="1" x14ac:dyDescent="0.25">
      <c r="A115" s="208">
        <v>2023</v>
      </c>
      <c r="B115" s="139">
        <v>160</v>
      </c>
      <c r="C115" s="137" t="s">
        <v>19</v>
      </c>
      <c r="D115" s="138">
        <v>2</v>
      </c>
      <c r="E115" s="134" t="s">
        <v>116</v>
      </c>
      <c r="F115" s="134" t="s">
        <v>116</v>
      </c>
      <c r="G115" s="134" t="s">
        <v>506</v>
      </c>
      <c r="H115" s="142">
        <v>1024</v>
      </c>
      <c r="I115" s="142">
        <v>1157</v>
      </c>
      <c r="J115" s="142">
        <v>33</v>
      </c>
      <c r="K115" s="153">
        <v>80.5</v>
      </c>
      <c r="L115" s="147">
        <v>1.1298828125</v>
      </c>
      <c r="M115" s="139">
        <v>13</v>
      </c>
      <c r="N115" s="142">
        <v>101.6525496974936</v>
      </c>
      <c r="O115" s="139">
        <v>3.5</v>
      </c>
      <c r="P115" s="139">
        <v>26.969696969696969</v>
      </c>
      <c r="Q115" s="139">
        <v>51</v>
      </c>
      <c r="R115" s="147">
        <v>1.8910112359550559</v>
      </c>
      <c r="S115" s="139">
        <v>30</v>
      </c>
      <c r="T115" s="147">
        <v>0.94</v>
      </c>
      <c r="U115" s="139">
        <v>17</v>
      </c>
      <c r="V115" s="147">
        <v>0.79969999999999997</v>
      </c>
      <c r="W115" s="139">
        <v>2</v>
      </c>
      <c r="X115" s="168">
        <v>1182500</v>
      </c>
      <c r="Y115" s="168">
        <v>1162500</v>
      </c>
      <c r="Z115" s="168">
        <v>1326482</v>
      </c>
      <c r="AA115" s="168">
        <v>1004.7536732929992</v>
      </c>
      <c r="AB115" s="142">
        <v>1146.4840103716508</v>
      </c>
      <c r="AC115" s="139">
        <v>7</v>
      </c>
      <c r="AD115" s="147">
        <v>0.91320000000000001</v>
      </c>
      <c r="AE115" s="139">
        <v>8</v>
      </c>
      <c r="AF115" s="142">
        <v>8</v>
      </c>
      <c r="AG115" s="142">
        <v>8</v>
      </c>
      <c r="AH115" s="158">
        <v>0</v>
      </c>
    </row>
    <row r="116" spans="1:34" ht="12" customHeight="1" x14ac:dyDescent="0.25">
      <c r="A116" s="207">
        <v>2023</v>
      </c>
      <c r="B116" s="151">
        <v>39</v>
      </c>
      <c r="C116" s="135" t="s">
        <v>41</v>
      </c>
      <c r="D116" s="136">
        <v>1</v>
      </c>
      <c r="E116" s="131" t="s">
        <v>117</v>
      </c>
      <c r="F116" s="131" t="s">
        <v>502</v>
      </c>
      <c r="G116" s="131" t="s">
        <v>507</v>
      </c>
      <c r="H116" s="141">
        <v>3017</v>
      </c>
      <c r="I116" s="141">
        <v>2707</v>
      </c>
      <c r="J116" s="141">
        <v>2803</v>
      </c>
      <c r="K116" s="152">
        <v>53.5</v>
      </c>
      <c r="L116" s="146">
        <v>0.89724892277096469</v>
      </c>
      <c r="M116" s="151">
        <v>8</v>
      </c>
      <c r="N116" s="141">
        <v>377.94421869227926</v>
      </c>
      <c r="O116" s="151">
        <v>1.5</v>
      </c>
      <c r="P116" s="151">
        <v>585.34311270125227</v>
      </c>
      <c r="Q116" s="151">
        <v>288.98189878093802</v>
      </c>
      <c r="R116" s="146">
        <v>0.4936965901030918</v>
      </c>
      <c r="S116" s="151">
        <v>11</v>
      </c>
      <c r="T116" s="146">
        <v>0.80600000000000005</v>
      </c>
      <c r="U116" s="151">
        <v>10</v>
      </c>
      <c r="V116" s="146">
        <v>0.97809999999999997</v>
      </c>
      <c r="W116" s="151">
        <v>6</v>
      </c>
      <c r="X116" s="167">
        <v>1621215</v>
      </c>
      <c r="Y116" s="167">
        <v>1559215</v>
      </c>
      <c r="Z116" s="167">
        <v>1751446</v>
      </c>
      <c r="AA116" s="167">
        <v>575.99371998522349</v>
      </c>
      <c r="AB116" s="141">
        <v>647.00628001477651</v>
      </c>
      <c r="AC116" s="151">
        <v>8</v>
      </c>
      <c r="AD116" s="146">
        <v>0.94179999999999997</v>
      </c>
      <c r="AE116" s="151">
        <v>9</v>
      </c>
      <c r="AF116" s="141">
        <v>10</v>
      </c>
      <c r="AG116" s="141">
        <v>8</v>
      </c>
      <c r="AH116" s="157">
        <v>2</v>
      </c>
    </row>
    <row r="117" spans="1:34" ht="12" customHeight="1" x14ac:dyDescent="0.25">
      <c r="A117" s="208">
        <v>2023</v>
      </c>
      <c r="B117" s="139">
        <v>127</v>
      </c>
      <c r="C117" s="137" t="s">
        <v>20</v>
      </c>
      <c r="D117" s="138">
        <v>1</v>
      </c>
      <c r="E117" s="134" t="s">
        <v>117</v>
      </c>
      <c r="F117" s="134" t="s">
        <v>502</v>
      </c>
      <c r="G117" s="134" t="s">
        <v>507</v>
      </c>
      <c r="H117" s="142">
        <v>1591</v>
      </c>
      <c r="I117" s="142">
        <v>1869</v>
      </c>
      <c r="J117" s="142">
        <v>923</v>
      </c>
      <c r="K117" s="153">
        <v>74.5</v>
      </c>
      <c r="L117" s="147">
        <v>1.174732872407291</v>
      </c>
      <c r="M117" s="139">
        <v>14</v>
      </c>
      <c r="N117" s="142">
        <v>180.25414660246119</v>
      </c>
      <c r="O117" s="139">
        <v>3.5</v>
      </c>
      <c r="P117" s="139">
        <v>344.24052004333697</v>
      </c>
      <c r="Q117" s="139">
        <v>229.840021401819</v>
      </c>
      <c r="R117" s="147">
        <v>0.66767276953010668</v>
      </c>
      <c r="S117" s="139">
        <v>17</v>
      </c>
      <c r="T117" s="147">
        <v>0.93100000000000005</v>
      </c>
      <c r="U117" s="139">
        <v>16</v>
      </c>
      <c r="V117" s="147">
        <v>1.137</v>
      </c>
      <c r="W117" s="139">
        <v>8</v>
      </c>
      <c r="X117" s="168">
        <v>1257326</v>
      </c>
      <c r="Y117" s="168">
        <v>1257326</v>
      </c>
      <c r="Z117" s="168">
        <v>1233239</v>
      </c>
      <c r="AA117" s="168">
        <v>672.72659176029958</v>
      </c>
      <c r="AB117" s="142">
        <v>659.83895131086138</v>
      </c>
      <c r="AC117" s="139">
        <v>8</v>
      </c>
      <c r="AD117" s="147">
        <v>0.89470000000000005</v>
      </c>
      <c r="AE117" s="139">
        <v>8</v>
      </c>
      <c r="AF117" s="142">
        <v>6</v>
      </c>
      <c r="AG117" s="142">
        <v>5</v>
      </c>
      <c r="AH117" s="158">
        <v>1</v>
      </c>
    </row>
    <row r="118" spans="1:34" ht="12" customHeight="1" x14ac:dyDescent="0.25">
      <c r="A118" s="207">
        <v>2023</v>
      </c>
      <c r="B118" s="151">
        <v>30</v>
      </c>
      <c r="C118" s="135" t="s">
        <v>40</v>
      </c>
      <c r="D118" s="136">
        <v>1</v>
      </c>
      <c r="E118" s="131" t="s">
        <v>117</v>
      </c>
      <c r="F118" s="131" t="s">
        <v>502</v>
      </c>
      <c r="G118" s="131" t="s">
        <v>507</v>
      </c>
      <c r="H118" s="141">
        <v>2611</v>
      </c>
      <c r="I118" s="141">
        <v>3175</v>
      </c>
      <c r="J118" s="141">
        <v>2396</v>
      </c>
      <c r="K118" s="152">
        <v>85</v>
      </c>
      <c r="L118" s="146">
        <v>1.2160091918805056</v>
      </c>
      <c r="M118" s="151">
        <v>15</v>
      </c>
      <c r="N118" s="141">
        <v>275.44566929133862</v>
      </c>
      <c r="O118" s="151">
        <v>2</v>
      </c>
      <c r="P118" s="151">
        <v>415.09265442404006</v>
      </c>
      <c r="Q118" s="151">
        <v>368.19338582677199</v>
      </c>
      <c r="R118" s="146">
        <v>0.88701493968294165</v>
      </c>
      <c r="S118" s="151">
        <v>25</v>
      </c>
      <c r="T118" s="146">
        <v>0.95</v>
      </c>
      <c r="U118" s="151">
        <v>17</v>
      </c>
      <c r="V118" s="146">
        <v>1.2757000000000001</v>
      </c>
      <c r="W118" s="151">
        <v>10</v>
      </c>
      <c r="X118" s="167">
        <v>1653243</v>
      </c>
      <c r="Y118" s="167">
        <v>1653243</v>
      </c>
      <c r="Z118" s="167">
        <v>1592779</v>
      </c>
      <c r="AA118" s="167">
        <v>520.70645669291343</v>
      </c>
      <c r="AB118" s="141">
        <v>501.66267716535435</v>
      </c>
      <c r="AC118" s="151">
        <v>9</v>
      </c>
      <c r="AD118" s="146">
        <v>0.8569</v>
      </c>
      <c r="AE118" s="151">
        <v>7</v>
      </c>
      <c r="AF118" s="141">
        <v>8</v>
      </c>
      <c r="AG118" s="141">
        <v>8</v>
      </c>
      <c r="AH118" s="157">
        <v>0</v>
      </c>
    </row>
    <row r="119" spans="1:34" ht="12" customHeight="1" x14ac:dyDescent="0.25">
      <c r="A119" s="208">
        <v>2023</v>
      </c>
      <c r="B119" s="139">
        <v>17</v>
      </c>
      <c r="C119" s="137" t="s">
        <v>21</v>
      </c>
      <c r="D119" s="138">
        <v>1</v>
      </c>
      <c r="E119" s="134" t="s">
        <v>117</v>
      </c>
      <c r="F119" s="134" t="s">
        <v>502</v>
      </c>
      <c r="G119" s="134" t="s">
        <v>507</v>
      </c>
      <c r="H119" s="142">
        <v>8106</v>
      </c>
      <c r="I119" s="142">
        <v>9000</v>
      </c>
      <c r="J119" s="142">
        <v>9257</v>
      </c>
      <c r="K119" s="153">
        <v>81.5</v>
      </c>
      <c r="L119" s="147">
        <v>1.1102886750555143</v>
      </c>
      <c r="M119" s="139">
        <v>13</v>
      </c>
      <c r="N119" s="142">
        <v>375.42277777777787</v>
      </c>
      <c r="O119" s="139">
        <v>1.5</v>
      </c>
      <c r="P119" s="139">
        <v>470.60267905368914</v>
      </c>
      <c r="Q119" s="139">
        <v>476.43077777777802</v>
      </c>
      <c r="R119" s="147">
        <v>1.0123843296765933</v>
      </c>
      <c r="S119" s="139">
        <v>30</v>
      </c>
      <c r="T119" s="147">
        <v>0.83</v>
      </c>
      <c r="U119" s="139">
        <v>11</v>
      </c>
      <c r="V119" s="147">
        <v>1.1425000000000001</v>
      </c>
      <c r="W119" s="139">
        <v>9</v>
      </c>
      <c r="X119" s="168">
        <v>4769401</v>
      </c>
      <c r="Y119" s="168">
        <v>4494401</v>
      </c>
      <c r="Z119" s="168">
        <v>4690308</v>
      </c>
      <c r="AA119" s="168">
        <v>499.37788888888889</v>
      </c>
      <c r="AB119" s="142">
        <v>521.14533333333338</v>
      </c>
      <c r="AC119" s="139">
        <v>9</v>
      </c>
      <c r="AD119" s="147">
        <v>0.88929999999999998</v>
      </c>
      <c r="AE119" s="139">
        <v>8</v>
      </c>
      <c r="AF119" s="142">
        <v>27</v>
      </c>
      <c r="AG119" s="142">
        <v>26</v>
      </c>
      <c r="AH119" s="158">
        <v>1</v>
      </c>
    </row>
    <row r="120" spans="1:34" ht="12" customHeight="1" x14ac:dyDescent="0.25">
      <c r="A120" s="207">
        <v>2023</v>
      </c>
      <c r="B120" s="151">
        <v>82</v>
      </c>
      <c r="C120" s="135" t="s">
        <v>68</v>
      </c>
      <c r="D120" s="136">
        <v>1</v>
      </c>
      <c r="E120" s="131" t="s">
        <v>116</v>
      </c>
      <c r="F120" s="131" t="s">
        <v>116</v>
      </c>
      <c r="G120" s="131" t="s">
        <v>506</v>
      </c>
      <c r="H120" s="141">
        <v>1973</v>
      </c>
      <c r="I120" s="141">
        <v>1745</v>
      </c>
      <c r="J120" s="141">
        <v>962</v>
      </c>
      <c r="K120" s="152">
        <v>62.5</v>
      </c>
      <c r="L120" s="146">
        <v>0.88443993917891539</v>
      </c>
      <c r="M120" s="151">
        <v>7</v>
      </c>
      <c r="N120" s="141">
        <v>201.22063037249279</v>
      </c>
      <c r="O120" s="151">
        <v>3.5</v>
      </c>
      <c r="P120" s="151">
        <v>220.57692307692307</v>
      </c>
      <c r="Q120" s="151">
        <v>159.62234957020101</v>
      </c>
      <c r="R120" s="146">
        <v>0.72365842874023134</v>
      </c>
      <c r="S120" s="151">
        <v>19</v>
      </c>
      <c r="T120" s="146">
        <v>0.878</v>
      </c>
      <c r="U120" s="151">
        <v>14</v>
      </c>
      <c r="V120" s="146">
        <v>1.0015000000000001</v>
      </c>
      <c r="W120" s="151">
        <v>6</v>
      </c>
      <c r="X120" s="167">
        <v>988000</v>
      </c>
      <c r="Y120" s="167">
        <v>978000</v>
      </c>
      <c r="Z120" s="167">
        <v>1702140</v>
      </c>
      <c r="AA120" s="167">
        <v>560.45845272206304</v>
      </c>
      <c r="AB120" s="141">
        <v>998.57134670487108</v>
      </c>
      <c r="AC120" s="151">
        <v>7</v>
      </c>
      <c r="AD120" s="146">
        <v>0.79020000000000001</v>
      </c>
      <c r="AE120" s="151">
        <v>6</v>
      </c>
      <c r="AF120" s="141">
        <v>5</v>
      </c>
      <c r="AG120" s="141">
        <v>5</v>
      </c>
      <c r="AH120" s="157">
        <v>0</v>
      </c>
    </row>
    <row r="121" spans="1:34" ht="12" customHeight="1" x14ac:dyDescent="0.25">
      <c r="A121" s="208">
        <v>2023</v>
      </c>
      <c r="B121" s="139">
        <v>18</v>
      </c>
      <c r="C121" s="137" t="s">
        <v>22</v>
      </c>
      <c r="D121" s="138">
        <v>1</v>
      </c>
      <c r="E121" s="134" t="s">
        <v>117</v>
      </c>
      <c r="F121" s="134" t="s">
        <v>502</v>
      </c>
      <c r="G121" s="134" t="s">
        <v>507</v>
      </c>
      <c r="H121" s="142">
        <v>2759</v>
      </c>
      <c r="I121" s="142">
        <v>3003</v>
      </c>
      <c r="J121" s="142">
        <v>1797</v>
      </c>
      <c r="K121" s="153">
        <v>78</v>
      </c>
      <c r="L121" s="147">
        <v>1.088437839797028</v>
      </c>
      <c r="M121" s="139">
        <v>12</v>
      </c>
      <c r="N121" s="142">
        <v>218.41658341658345</v>
      </c>
      <c r="O121" s="139">
        <v>3</v>
      </c>
      <c r="P121" s="139">
        <v>360.01112966054535</v>
      </c>
      <c r="Q121" s="139">
        <v>295.146853146853</v>
      </c>
      <c r="R121" s="147">
        <v>0.81982702430657373</v>
      </c>
      <c r="S121" s="139">
        <v>23</v>
      </c>
      <c r="T121" s="147">
        <v>0.93100000000000005</v>
      </c>
      <c r="U121" s="139">
        <v>16</v>
      </c>
      <c r="V121" s="147">
        <v>1.1315</v>
      </c>
      <c r="W121" s="139">
        <v>8</v>
      </c>
      <c r="X121" s="168">
        <v>2017146</v>
      </c>
      <c r="Y121" s="168">
        <v>1897146</v>
      </c>
      <c r="Z121" s="168">
        <v>1779600</v>
      </c>
      <c r="AA121" s="168">
        <v>631.75024975024974</v>
      </c>
      <c r="AB121" s="142">
        <v>592.60739260739263</v>
      </c>
      <c r="AC121" s="139">
        <v>9</v>
      </c>
      <c r="AD121" s="147">
        <v>0.878</v>
      </c>
      <c r="AE121" s="139">
        <v>7</v>
      </c>
      <c r="AF121" s="142">
        <v>9</v>
      </c>
      <c r="AG121" s="142">
        <v>8</v>
      </c>
      <c r="AH121" s="158">
        <v>1</v>
      </c>
    </row>
    <row r="122" spans="1:34" ht="12" customHeight="1" x14ac:dyDescent="0.25">
      <c r="A122" s="207">
        <v>2023</v>
      </c>
      <c r="B122" s="151">
        <v>89</v>
      </c>
      <c r="C122" s="135" t="s">
        <v>67</v>
      </c>
      <c r="D122" s="136">
        <v>1</v>
      </c>
      <c r="E122" s="131" t="s">
        <v>116</v>
      </c>
      <c r="F122" s="131" t="s">
        <v>116</v>
      </c>
      <c r="G122" s="131" t="s">
        <v>506</v>
      </c>
      <c r="H122" s="141">
        <v>5983</v>
      </c>
      <c r="I122" s="141">
        <v>5782</v>
      </c>
      <c r="J122" s="141">
        <v>3794</v>
      </c>
      <c r="K122" s="152">
        <v>81.5</v>
      </c>
      <c r="L122" s="146">
        <v>0.96640481363864283</v>
      </c>
      <c r="M122" s="151">
        <v>9</v>
      </c>
      <c r="N122" s="141">
        <v>239.50363196125909</v>
      </c>
      <c r="O122" s="151">
        <v>2.5</v>
      </c>
      <c r="P122" s="151">
        <v>251.6997099920907</v>
      </c>
      <c r="Q122" s="151">
        <v>246.514873746109</v>
      </c>
      <c r="R122" s="146">
        <v>0.97940070631728315</v>
      </c>
      <c r="S122" s="151">
        <v>29</v>
      </c>
      <c r="T122" s="146">
        <v>0.91</v>
      </c>
      <c r="U122" s="151">
        <v>15</v>
      </c>
      <c r="V122" s="146">
        <v>1.1884999999999999</v>
      </c>
      <c r="W122" s="151">
        <v>9</v>
      </c>
      <c r="X122" s="167">
        <v>2937200</v>
      </c>
      <c r="Y122" s="167">
        <v>2927200</v>
      </c>
      <c r="Z122" s="167">
        <v>2981208</v>
      </c>
      <c r="AA122" s="167">
        <v>506.26080940850915</v>
      </c>
      <c r="AB122" s="141">
        <v>525.39052231061919</v>
      </c>
      <c r="AC122" s="151">
        <v>9</v>
      </c>
      <c r="AD122" s="146">
        <v>0.88119999999999998</v>
      </c>
      <c r="AE122" s="151">
        <v>8</v>
      </c>
      <c r="AF122" s="141">
        <v>14</v>
      </c>
      <c r="AG122" s="141">
        <v>13</v>
      </c>
      <c r="AH122" s="157">
        <v>1</v>
      </c>
    </row>
    <row r="123" spans="1:34" ht="12" customHeight="1" x14ac:dyDescent="0.25">
      <c r="A123" s="208">
        <v>2023</v>
      </c>
      <c r="B123" s="139">
        <v>46</v>
      </c>
      <c r="C123" s="137" t="s">
        <v>23</v>
      </c>
      <c r="D123" s="138">
        <v>1</v>
      </c>
      <c r="E123" s="134" t="s">
        <v>117</v>
      </c>
      <c r="F123" s="134" t="s">
        <v>502</v>
      </c>
      <c r="G123" s="134" t="s">
        <v>507</v>
      </c>
      <c r="H123" s="142">
        <v>6969</v>
      </c>
      <c r="I123" s="142">
        <v>6072</v>
      </c>
      <c r="J123" s="142">
        <v>5207</v>
      </c>
      <c r="K123" s="153">
        <v>71</v>
      </c>
      <c r="L123" s="147">
        <v>0.87128712871287139</v>
      </c>
      <c r="M123" s="139">
        <v>7</v>
      </c>
      <c r="N123" s="142">
        <v>313.00312911725956</v>
      </c>
      <c r="O123" s="139">
        <v>2</v>
      </c>
      <c r="P123" s="139">
        <v>291.89706164778181</v>
      </c>
      <c r="Q123" s="139">
        <v>234.82345191040801</v>
      </c>
      <c r="R123" s="147">
        <v>0.80447350372357707</v>
      </c>
      <c r="S123" s="139">
        <v>22</v>
      </c>
      <c r="T123" s="147">
        <v>0.95299999999999996</v>
      </c>
      <c r="U123" s="139">
        <v>17</v>
      </c>
      <c r="V123" s="147">
        <v>1.0627</v>
      </c>
      <c r="W123" s="139">
        <v>7</v>
      </c>
      <c r="X123" s="168">
        <v>3251114</v>
      </c>
      <c r="Y123" s="168">
        <v>3186114</v>
      </c>
      <c r="Z123" s="168">
        <v>2671832</v>
      </c>
      <c r="AA123" s="168">
        <v>524.72233201581025</v>
      </c>
      <c r="AB123" s="142">
        <v>440.02503293807644</v>
      </c>
      <c r="AC123" s="139">
        <v>9</v>
      </c>
      <c r="AD123" s="147">
        <v>0.84489999999999998</v>
      </c>
      <c r="AE123" s="139">
        <v>7</v>
      </c>
      <c r="AF123" s="142">
        <v>17</v>
      </c>
      <c r="AG123" s="142">
        <v>12</v>
      </c>
      <c r="AH123" s="158">
        <v>5</v>
      </c>
    </row>
    <row r="124" spans="1:34" ht="12" customHeight="1" x14ac:dyDescent="0.25">
      <c r="A124" s="207">
        <v>2023</v>
      </c>
      <c r="B124" s="151">
        <v>20</v>
      </c>
      <c r="C124" s="135" t="s">
        <v>24</v>
      </c>
      <c r="D124" s="136">
        <v>1</v>
      </c>
      <c r="E124" s="131" t="s">
        <v>117</v>
      </c>
      <c r="F124" s="131" t="s">
        <v>502</v>
      </c>
      <c r="G124" s="131" t="s">
        <v>507</v>
      </c>
      <c r="H124" s="141">
        <v>6256</v>
      </c>
      <c r="I124" s="141">
        <v>5758</v>
      </c>
      <c r="J124" s="141">
        <v>7615</v>
      </c>
      <c r="K124" s="152">
        <v>77.5</v>
      </c>
      <c r="L124" s="146">
        <v>0.92039641943734019</v>
      </c>
      <c r="M124" s="151">
        <v>8</v>
      </c>
      <c r="N124" s="141">
        <v>482.71535255296976</v>
      </c>
      <c r="O124" s="151">
        <v>0.5</v>
      </c>
      <c r="P124" s="151">
        <v>465.06487196323047</v>
      </c>
      <c r="Q124" s="151">
        <v>439.08978812087503</v>
      </c>
      <c r="R124" s="146">
        <v>0.94414739661436065</v>
      </c>
      <c r="S124" s="151">
        <v>27</v>
      </c>
      <c r="T124" s="146">
        <v>0.9</v>
      </c>
      <c r="U124" s="151">
        <v>15</v>
      </c>
      <c r="V124" s="146">
        <v>1.4297</v>
      </c>
      <c r="W124" s="151">
        <v>10</v>
      </c>
      <c r="X124" s="167">
        <v>4435118</v>
      </c>
      <c r="Y124" s="167">
        <v>2995118</v>
      </c>
      <c r="Z124" s="167">
        <v>2612795</v>
      </c>
      <c r="AA124" s="167">
        <v>520.1663772143105</v>
      </c>
      <c r="AB124" s="141">
        <v>453.76780131990273</v>
      </c>
      <c r="AC124" s="151">
        <v>9</v>
      </c>
      <c r="AD124" s="146">
        <v>0.89570000000000005</v>
      </c>
      <c r="AE124" s="151">
        <v>8</v>
      </c>
      <c r="AF124" s="141">
        <v>14</v>
      </c>
      <c r="AG124" s="141">
        <v>13</v>
      </c>
      <c r="AH124" s="157">
        <v>1</v>
      </c>
    </row>
    <row r="125" spans="1:34" ht="12" customHeight="1" x14ac:dyDescent="0.25">
      <c r="A125" s="208">
        <v>2023</v>
      </c>
      <c r="B125" s="139">
        <v>64</v>
      </c>
      <c r="C125" s="137" t="s">
        <v>50</v>
      </c>
      <c r="D125" s="138">
        <v>1</v>
      </c>
      <c r="E125" s="134" t="s">
        <v>117</v>
      </c>
      <c r="F125" s="134" t="s">
        <v>502</v>
      </c>
      <c r="G125" s="134" t="s">
        <v>507</v>
      </c>
      <c r="H125" s="142">
        <v>3432</v>
      </c>
      <c r="I125" s="142">
        <v>3271</v>
      </c>
      <c r="J125" s="142">
        <v>2932</v>
      </c>
      <c r="K125" s="153">
        <v>67.5</v>
      </c>
      <c r="L125" s="147">
        <v>0.95308857808857805</v>
      </c>
      <c r="M125" s="139">
        <v>9</v>
      </c>
      <c r="N125" s="142">
        <v>327.17211861815957</v>
      </c>
      <c r="O125" s="139">
        <v>1.5</v>
      </c>
      <c r="P125" s="139">
        <v>449.07946793997274</v>
      </c>
      <c r="Q125" s="139">
        <v>249.87007031488801</v>
      </c>
      <c r="R125" s="147">
        <v>0.55640501994245595</v>
      </c>
      <c r="S125" s="139">
        <v>14</v>
      </c>
      <c r="T125" s="147">
        <v>0.94899999999999995</v>
      </c>
      <c r="U125" s="139">
        <v>17</v>
      </c>
      <c r="V125" s="147">
        <v>1.3792</v>
      </c>
      <c r="W125" s="139">
        <v>10</v>
      </c>
      <c r="X125" s="168">
        <v>1823211</v>
      </c>
      <c r="Y125" s="168">
        <v>1753211</v>
      </c>
      <c r="Z125" s="168">
        <v>2002837</v>
      </c>
      <c r="AA125" s="168">
        <v>535.98624273922348</v>
      </c>
      <c r="AB125" s="142">
        <v>612.30113115255278</v>
      </c>
      <c r="AC125" s="139">
        <v>8</v>
      </c>
      <c r="AD125" s="147">
        <v>0.91269999999999996</v>
      </c>
      <c r="AE125" s="139">
        <v>8</v>
      </c>
      <c r="AF125" s="142">
        <v>11</v>
      </c>
      <c r="AG125" s="142">
        <v>8</v>
      </c>
      <c r="AH125" s="158">
        <v>3</v>
      </c>
    </row>
    <row r="126" spans="1:34" ht="12" customHeight="1" x14ac:dyDescent="0.25">
      <c r="A126" s="207">
        <v>2023</v>
      </c>
      <c r="B126" s="151">
        <v>45</v>
      </c>
      <c r="C126" s="135" t="s">
        <v>25</v>
      </c>
      <c r="D126" s="136">
        <v>1</v>
      </c>
      <c r="E126" s="131" t="s">
        <v>117</v>
      </c>
      <c r="F126" s="131" t="s">
        <v>502</v>
      </c>
      <c r="G126" s="131" t="s">
        <v>507</v>
      </c>
      <c r="H126" s="141">
        <v>1648</v>
      </c>
      <c r="I126" s="141">
        <v>1610</v>
      </c>
      <c r="J126" s="141">
        <v>886</v>
      </c>
      <c r="K126" s="152">
        <v>59.5</v>
      </c>
      <c r="L126" s="146">
        <v>0.97694174757281549</v>
      </c>
      <c r="M126" s="151">
        <v>10</v>
      </c>
      <c r="N126" s="141">
        <v>200.86335403726707</v>
      </c>
      <c r="O126" s="151">
        <v>3.5</v>
      </c>
      <c r="P126" s="151">
        <v>351.81151241534991</v>
      </c>
      <c r="Q126" s="151">
        <v>154.52298136645999</v>
      </c>
      <c r="R126" s="146">
        <v>0.4392209348283907</v>
      </c>
      <c r="S126" s="151">
        <v>10</v>
      </c>
      <c r="T126" s="146">
        <v>0.98299999999999998</v>
      </c>
      <c r="U126" s="151">
        <v>19</v>
      </c>
      <c r="V126" s="146">
        <v>0.73609999999999998</v>
      </c>
      <c r="W126" s="151">
        <v>1</v>
      </c>
      <c r="X126" s="167">
        <v>1610020</v>
      </c>
      <c r="Y126" s="167">
        <v>1554020</v>
      </c>
      <c r="Z126" s="167">
        <v>1410407</v>
      </c>
      <c r="AA126" s="167">
        <v>965.22981366459612</v>
      </c>
      <c r="AB126" s="141">
        <v>876.02919254658389</v>
      </c>
      <c r="AC126" s="151">
        <v>8</v>
      </c>
      <c r="AD126" s="146">
        <v>0.89780000000000004</v>
      </c>
      <c r="AE126" s="151">
        <v>8</v>
      </c>
      <c r="AF126" s="141">
        <v>8</v>
      </c>
      <c r="AG126" s="141">
        <v>6</v>
      </c>
      <c r="AH126" s="157">
        <v>2</v>
      </c>
    </row>
    <row r="127" spans="1:34" ht="12" customHeight="1" x14ac:dyDescent="0.25">
      <c r="A127" s="208">
        <v>2023</v>
      </c>
      <c r="B127" s="139">
        <v>28</v>
      </c>
      <c r="C127" s="137" t="s">
        <v>26</v>
      </c>
      <c r="D127" s="138">
        <v>1</v>
      </c>
      <c r="E127" s="134" t="s">
        <v>117</v>
      </c>
      <c r="F127" s="134" t="s">
        <v>502</v>
      </c>
      <c r="G127" s="134" t="s">
        <v>507</v>
      </c>
      <c r="H127" s="142">
        <v>2960</v>
      </c>
      <c r="I127" s="142">
        <v>3213</v>
      </c>
      <c r="J127" s="142">
        <v>1968</v>
      </c>
      <c r="K127" s="153">
        <v>60</v>
      </c>
      <c r="L127" s="147">
        <v>1.0854729729729733</v>
      </c>
      <c r="M127" s="139">
        <v>12</v>
      </c>
      <c r="N127" s="142">
        <v>223.56676003734827</v>
      </c>
      <c r="O127" s="139">
        <v>3</v>
      </c>
      <c r="P127" s="139">
        <v>453.59044715447152</v>
      </c>
      <c r="Q127" s="139">
        <v>250.38997821350799</v>
      </c>
      <c r="R127" s="147">
        <v>0.55201775033907841</v>
      </c>
      <c r="S127" s="139">
        <v>13</v>
      </c>
      <c r="T127" s="147">
        <v>0.82699999999999996</v>
      </c>
      <c r="U127" s="139">
        <v>11</v>
      </c>
      <c r="V127" s="147">
        <v>0.94630000000000003</v>
      </c>
      <c r="W127" s="139">
        <v>5</v>
      </c>
      <c r="X127" s="168">
        <v>2409799</v>
      </c>
      <c r="Y127" s="168">
        <v>2409799</v>
      </c>
      <c r="Z127" s="168">
        <v>2112548</v>
      </c>
      <c r="AA127" s="168">
        <v>750.01525054466219</v>
      </c>
      <c r="AB127" s="142">
        <v>657.50015561780265</v>
      </c>
      <c r="AC127" s="139">
        <v>8</v>
      </c>
      <c r="AD127" s="147">
        <v>0.89390000000000003</v>
      </c>
      <c r="AE127" s="139">
        <v>8</v>
      </c>
      <c r="AF127" s="142">
        <v>12</v>
      </c>
      <c r="AG127" s="142">
        <v>9</v>
      </c>
      <c r="AH127" s="158">
        <v>3</v>
      </c>
    </row>
    <row r="128" spans="1:34" ht="12" customHeight="1" x14ac:dyDescent="0.25">
      <c r="A128" s="207">
        <v>2023</v>
      </c>
      <c r="B128" s="151">
        <v>65</v>
      </c>
      <c r="C128" s="135" t="s">
        <v>39</v>
      </c>
      <c r="D128" s="136">
        <v>1</v>
      </c>
      <c r="E128" s="131" t="s">
        <v>117</v>
      </c>
      <c r="F128" s="131" t="s">
        <v>502</v>
      </c>
      <c r="G128" s="131" t="s">
        <v>507</v>
      </c>
      <c r="H128" s="141">
        <v>57187</v>
      </c>
      <c r="I128" s="141">
        <v>54580</v>
      </c>
      <c r="J128" s="141">
        <v>54396</v>
      </c>
      <c r="K128" s="152">
        <v>77.5</v>
      </c>
      <c r="L128" s="146">
        <v>0.95441271617675361</v>
      </c>
      <c r="M128" s="151">
        <v>9</v>
      </c>
      <c r="N128" s="141">
        <v>363.7695126419934</v>
      </c>
      <c r="O128" s="151">
        <v>1.5</v>
      </c>
      <c r="P128" s="151">
        <v>371.4290310127397</v>
      </c>
      <c r="Q128" s="151">
        <v>331.06621473067099</v>
      </c>
      <c r="R128" s="146">
        <v>0.8913310137012842</v>
      </c>
      <c r="S128" s="151">
        <v>25</v>
      </c>
      <c r="T128" s="146">
        <v>0.91</v>
      </c>
      <c r="U128" s="151">
        <v>15</v>
      </c>
      <c r="V128" s="146">
        <v>1.2955000000000001</v>
      </c>
      <c r="W128" s="151">
        <v>10</v>
      </c>
      <c r="X128" s="167">
        <v>26258175</v>
      </c>
      <c r="Y128" s="167">
        <v>26153175</v>
      </c>
      <c r="Z128" s="167">
        <v>28080297</v>
      </c>
      <c r="AA128" s="167">
        <v>479.17139978013927</v>
      </c>
      <c r="AB128" s="141">
        <v>514.47960791498713</v>
      </c>
      <c r="AC128" s="151">
        <v>9</v>
      </c>
      <c r="AD128" s="146">
        <v>0.9244</v>
      </c>
      <c r="AE128" s="151">
        <v>8</v>
      </c>
      <c r="AF128" s="141">
        <v>175</v>
      </c>
      <c r="AG128" s="141">
        <v>122</v>
      </c>
      <c r="AH128" s="157">
        <v>53</v>
      </c>
    </row>
    <row r="129" spans="1:34" ht="12" customHeight="1" x14ac:dyDescent="0.25">
      <c r="A129" s="208">
        <v>2023</v>
      </c>
      <c r="B129" s="139">
        <v>27</v>
      </c>
      <c r="C129" s="137" t="s">
        <v>27</v>
      </c>
      <c r="D129" s="138">
        <v>1</v>
      </c>
      <c r="E129" s="134" t="s">
        <v>117</v>
      </c>
      <c r="F129" s="134" t="s">
        <v>502</v>
      </c>
      <c r="G129" s="134" t="s">
        <v>507</v>
      </c>
      <c r="H129" s="142">
        <v>3346</v>
      </c>
      <c r="I129" s="142">
        <v>3023</v>
      </c>
      <c r="J129" s="142">
        <v>1635</v>
      </c>
      <c r="K129" s="153">
        <v>65.5</v>
      </c>
      <c r="L129" s="147">
        <v>0.90346682606096829</v>
      </c>
      <c r="M129" s="139">
        <v>8</v>
      </c>
      <c r="N129" s="142">
        <v>197.41151174330136</v>
      </c>
      <c r="O129" s="139">
        <v>3.5</v>
      </c>
      <c r="P129" s="139">
        <v>227.09963325183375</v>
      </c>
      <c r="Q129" s="139">
        <v>169.484287131988</v>
      </c>
      <c r="R129" s="147">
        <v>0.74629925511171857</v>
      </c>
      <c r="S129" s="139">
        <v>20</v>
      </c>
      <c r="T129" s="147">
        <v>0.84699999999999998</v>
      </c>
      <c r="U129" s="139">
        <v>12</v>
      </c>
      <c r="V129" s="147">
        <v>1.0126999999999999</v>
      </c>
      <c r="W129" s="139">
        <v>6</v>
      </c>
      <c r="X129" s="168">
        <v>1673335</v>
      </c>
      <c r="Y129" s="168">
        <v>1673335</v>
      </c>
      <c r="Z129" s="168">
        <v>1537734</v>
      </c>
      <c r="AA129" s="168">
        <v>553.53456830962625</v>
      </c>
      <c r="AB129" s="142">
        <v>508.67813430367187</v>
      </c>
      <c r="AC129" s="139">
        <v>9</v>
      </c>
      <c r="AD129" s="147">
        <v>0.8639</v>
      </c>
      <c r="AE129" s="139">
        <v>7</v>
      </c>
      <c r="AF129" s="142">
        <v>7</v>
      </c>
      <c r="AG129" s="142">
        <v>7</v>
      </c>
      <c r="AH129" s="158">
        <v>0</v>
      </c>
    </row>
    <row r="130" spans="1:34" ht="12" customHeight="1" x14ac:dyDescent="0.25">
      <c r="A130" s="207">
        <v>2023</v>
      </c>
      <c r="B130" s="151">
        <v>22</v>
      </c>
      <c r="C130" s="135" t="s">
        <v>38</v>
      </c>
      <c r="D130" s="136">
        <v>1</v>
      </c>
      <c r="E130" s="131" t="s">
        <v>117</v>
      </c>
      <c r="F130" s="131" t="s">
        <v>502</v>
      </c>
      <c r="G130" s="131" t="s">
        <v>507</v>
      </c>
      <c r="H130" s="141">
        <v>3721</v>
      </c>
      <c r="I130" s="141">
        <v>4007</v>
      </c>
      <c r="J130" s="141">
        <v>4724</v>
      </c>
      <c r="K130" s="152">
        <v>68</v>
      </c>
      <c r="L130" s="146">
        <v>1.0768610588551464</v>
      </c>
      <c r="M130" s="151">
        <v>12</v>
      </c>
      <c r="N130" s="141">
        <v>430.31195408035938</v>
      </c>
      <c r="O130" s="151">
        <v>1</v>
      </c>
      <c r="P130" s="151">
        <v>763.08911939034715</v>
      </c>
      <c r="Q130" s="151">
        <v>483.32792612927398</v>
      </c>
      <c r="R130" s="146">
        <v>0.63338332816934662</v>
      </c>
      <c r="S130" s="151">
        <v>16</v>
      </c>
      <c r="T130" s="146">
        <v>0.88100000000000001</v>
      </c>
      <c r="U130" s="151">
        <v>14</v>
      </c>
      <c r="V130" s="146">
        <v>1.097</v>
      </c>
      <c r="W130" s="151">
        <v>8</v>
      </c>
      <c r="X130" s="167">
        <v>2184795</v>
      </c>
      <c r="Y130" s="167">
        <v>2064795</v>
      </c>
      <c r="Z130" s="167">
        <v>1944041</v>
      </c>
      <c r="AA130" s="167">
        <v>515.29698028450207</v>
      </c>
      <c r="AB130" s="141">
        <v>485.16121786872975</v>
      </c>
      <c r="AC130" s="151">
        <v>9</v>
      </c>
      <c r="AD130" s="146">
        <v>0.93630000000000002</v>
      </c>
      <c r="AE130" s="151">
        <v>8</v>
      </c>
      <c r="AF130" s="141">
        <v>8</v>
      </c>
      <c r="AG130" s="141">
        <v>8</v>
      </c>
      <c r="AH130" s="157">
        <v>0</v>
      </c>
    </row>
    <row r="131" spans="1:34" ht="12" customHeight="1" x14ac:dyDescent="0.25">
      <c r="A131" s="208">
        <v>2023</v>
      </c>
      <c r="B131" s="139">
        <v>128</v>
      </c>
      <c r="C131" s="137" t="s">
        <v>28</v>
      </c>
      <c r="D131" s="138">
        <v>1</v>
      </c>
      <c r="E131" s="134" t="s">
        <v>117</v>
      </c>
      <c r="F131" s="134" t="s">
        <v>502</v>
      </c>
      <c r="G131" s="134" t="s">
        <v>507</v>
      </c>
      <c r="H131" s="142">
        <v>1768</v>
      </c>
      <c r="I131" s="142">
        <v>1735</v>
      </c>
      <c r="J131" s="142">
        <v>652</v>
      </c>
      <c r="K131" s="153">
        <v>70.5</v>
      </c>
      <c r="L131" s="147">
        <v>0.98133484162895923</v>
      </c>
      <c r="M131" s="139">
        <v>10</v>
      </c>
      <c r="N131" s="142">
        <v>137.164265129683</v>
      </c>
      <c r="O131" s="139">
        <v>4.5</v>
      </c>
      <c r="P131" s="139">
        <v>227.36349693251535</v>
      </c>
      <c r="Q131" s="139">
        <v>166.21613832853001</v>
      </c>
      <c r="R131" s="147">
        <v>0.73105903353459278</v>
      </c>
      <c r="S131" s="139">
        <v>19</v>
      </c>
      <c r="T131" s="147">
        <v>0.96099999999999997</v>
      </c>
      <c r="U131" s="139">
        <v>18</v>
      </c>
      <c r="V131" s="147">
        <v>0.81040000000000001</v>
      </c>
      <c r="W131" s="139">
        <v>3</v>
      </c>
      <c r="X131" s="168">
        <v>1434650</v>
      </c>
      <c r="Y131" s="168">
        <v>1344650</v>
      </c>
      <c r="Z131" s="168">
        <v>1373052</v>
      </c>
      <c r="AA131" s="168">
        <v>775.01440922190204</v>
      </c>
      <c r="AB131" s="142">
        <v>791.3844380403458</v>
      </c>
      <c r="AC131" s="139">
        <v>8</v>
      </c>
      <c r="AD131" s="147">
        <v>0.8841</v>
      </c>
      <c r="AE131" s="139">
        <v>8</v>
      </c>
      <c r="AF131" s="142">
        <v>6</v>
      </c>
      <c r="AG131" s="142">
        <v>6</v>
      </c>
      <c r="AH131" s="158">
        <v>0</v>
      </c>
    </row>
    <row r="132" spans="1:34" ht="12" customHeight="1" x14ac:dyDescent="0.25">
      <c r="A132" s="207">
        <v>2023</v>
      </c>
      <c r="B132" s="151">
        <v>90</v>
      </c>
      <c r="C132" s="135" t="s">
        <v>74</v>
      </c>
      <c r="D132" s="136">
        <v>1</v>
      </c>
      <c r="E132" s="131" t="s">
        <v>116</v>
      </c>
      <c r="F132" s="131" t="s">
        <v>116</v>
      </c>
      <c r="G132" s="131" t="s">
        <v>506</v>
      </c>
      <c r="H132" s="141">
        <v>1562</v>
      </c>
      <c r="I132" s="141">
        <v>1563</v>
      </c>
      <c r="J132" s="141">
        <v>810</v>
      </c>
      <c r="K132" s="152">
        <v>79.5</v>
      </c>
      <c r="L132" s="146">
        <v>1.0006402048655567</v>
      </c>
      <c r="M132" s="151">
        <v>10</v>
      </c>
      <c r="N132" s="141">
        <v>189.15547024952016</v>
      </c>
      <c r="O132" s="151">
        <v>3.5</v>
      </c>
      <c r="P132" s="151">
        <v>213.47901234567905</v>
      </c>
      <c r="Q132" s="151">
        <v>168.75559820857299</v>
      </c>
      <c r="R132" s="146">
        <v>0.79050205617080993</v>
      </c>
      <c r="S132" s="151">
        <v>22</v>
      </c>
      <c r="T132" s="146">
        <v>0.97199999999999998</v>
      </c>
      <c r="U132" s="151">
        <v>18</v>
      </c>
      <c r="V132" s="146">
        <v>1.1175999999999999</v>
      </c>
      <c r="W132" s="151">
        <v>8</v>
      </c>
      <c r="X132" s="167">
        <v>1092100</v>
      </c>
      <c r="Y132" s="167">
        <v>1072100</v>
      </c>
      <c r="Z132" s="167">
        <v>625300</v>
      </c>
      <c r="AA132" s="167">
        <v>685.92450415866927</v>
      </c>
      <c r="AB132" s="141">
        <v>406.7274472168906</v>
      </c>
      <c r="AC132" s="151">
        <v>9</v>
      </c>
      <c r="AD132" s="146">
        <v>0.95940000000000003</v>
      </c>
      <c r="AE132" s="151">
        <v>9</v>
      </c>
      <c r="AF132" s="141">
        <v>5</v>
      </c>
      <c r="AG132" s="141">
        <v>5</v>
      </c>
      <c r="AH132" s="157">
        <v>0</v>
      </c>
    </row>
    <row r="133" spans="1:34" ht="12" customHeight="1" x14ac:dyDescent="0.25">
      <c r="A133" s="208">
        <v>2023</v>
      </c>
      <c r="B133" s="139">
        <v>36</v>
      </c>
      <c r="C133" s="137" t="s">
        <v>29</v>
      </c>
      <c r="D133" s="138">
        <v>1</v>
      </c>
      <c r="E133" s="134" t="s">
        <v>117</v>
      </c>
      <c r="F133" s="134" t="s">
        <v>502</v>
      </c>
      <c r="G133" s="134" t="s">
        <v>507</v>
      </c>
      <c r="H133" s="142">
        <v>3437</v>
      </c>
      <c r="I133" s="142">
        <v>3099</v>
      </c>
      <c r="J133" s="142">
        <v>2482</v>
      </c>
      <c r="K133" s="153">
        <v>58</v>
      </c>
      <c r="L133" s="147">
        <v>0.90165842304335164</v>
      </c>
      <c r="M133" s="139">
        <v>8</v>
      </c>
      <c r="N133" s="142">
        <v>292.3297838012262</v>
      </c>
      <c r="O133" s="139">
        <v>2</v>
      </c>
      <c r="P133" s="139">
        <v>498.93513295729247</v>
      </c>
      <c r="Q133" s="139">
        <v>195.53630203291399</v>
      </c>
      <c r="R133" s="147">
        <v>0.3919072623207141</v>
      </c>
      <c r="S133" s="139">
        <v>8</v>
      </c>
      <c r="T133" s="147">
        <v>0.88700000000000001</v>
      </c>
      <c r="U133" s="139">
        <v>14</v>
      </c>
      <c r="V133" s="147">
        <v>1.0810999999999999</v>
      </c>
      <c r="W133" s="139">
        <v>8</v>
      </c>
      <c r="X133" s="168">
        <v>1456475</v>
      </c>
      <c r="Y133" s="168">
        <v>1372683</v>
      </c>
      <c r="Z133" s="168">
        <v>1640756</v>
      </c>
      <c r="AA133" s="168">
        <v>442.94385285575993</v>
      </c>
      <c r="AB133" s="142">
        <v>529.44691836076152</v>
      </c>
      <c r="AC133" s="139">
        <v>9</v>
      </c>
      <c r="AD133" s="147">
        <v>0.96689999999999998</v>
      </c>
      <c r="AE133" s="139">
        <v>9</v>
      </c>
      <c r="AF133" s="142">
        <v>8</v>
      </c>
      <c r="AG133" s="142">
        <v>8</v>
      </c>
      <c r="AH133" s="158">
        <v>0</v>
      </c>
    </row>
    <row r="134" spans="1:34" ht="12" customHeight="1" x14ac:dyDescent="0.25">
      <c r="A134" s="207">
        <v>2023</v>
      </c>
      <c r="B134" s="151">
        <v>118</v>
      </c>
      <c r="C134" s="135" t="s">
        <v>84</v>
      </c>
      <c r="D134" s="136">
        <v>3</v>
      </c>
      <c r="E134" s="131" t="s">
        <v>116</v>
      </c>
      <c r="F134" s="131" t="s">
        <v>116</v>
      </c>
      <c r="G134" s="131" t="s">
        <v>506</v>
      </c>
      <c r="H134" s="141">
        <v>2719</v>
      </c>
      <c r="I134" s="141">
        <v>2737</v>
      </c>
      <c r="J134" s="141">
        <v>2103</v>
      </c>
      <c r="K134" s="174">
        <v>85</v>
      </c>
      <c r="L134" s="146">
        <v>1.0066200809121</v>
      </c>
      <c r="M134" s="151">
        <v>10</v>
      </c>
      <c r="N134" s="141">
        <v>280.45122396784802</v>
      </c>
      <c r="O134" s="151">
        <v>1</v>
      </c>
      <c r="P134" s="151">
        <v>259</v>
      </c>
      <c r="Q134" s="151">
        <v>285.312385823895</v>
      </c>
      <c r="R134" s="146">
        <v>1.1015922232582818</v>
      </c>
      <c r="S134" s="151">
        <v>30</v>
      </c>
      <c r="T134" s="146">
        <v>1</v>
      </c>
      <c r="U134" s="151">
        <v>20</v>
      </c>
      <c r="V134" s="146">
        <v>1.1853</v>
      </c>
      <c r="W134" s="151">
        <v>9</v>
      </c>
      <c r="X134" s="167">
        <v>3719800</v>
      </c>
      <c r="Y134" s="167">
        <v>3699800</v>
      </c>
      <c r="Z134" s="167">
        <v>4220129</v>
      </c>
      <c r="AA134" s="167">
        <v>1351.7720131530873</v>
      </c>
      <c r="AB134" s="141">
        <v>1541.8812568505664</v>
      </c>
      <c r="AC134" s="175">
        <v>5</v>
      </c>
      <c r="AD134" s="172" t="s">
        <v>82</v>
      </c>
      <c r="AE134" s="172">
        <v>10</v>
      </c>
      <c r="AF134" s="141">
        <v>26</v>
      </c>
      <c r="AG134" s="141">
        <v>25</v>
      </c>
      <c r="AH134" s="157">
        <v>1</v>
      </c>
    </row>
    <row r="135" spans="1:34" ht="12" customHeight="1" x14ac:dyDescent="0.25">
      <c r="A135" s="208">
        <v>2023</v>
      </c>
      <c r="B135" s="139">
        <v>29</v>
      </c>
      <c r="C135" s="137" t="s">
        <v>30</v>
      </c>
      <c r="D135" s="138">
        <v>1</v>
      </c>
      <c r="E135" s="134" t="s">
        <v>117</v>
      </c>
      <c r="F135" s="134" t="s">
        <v>502</v>
      </c>
      <c r="G135" s="134" t="s">
        <v>507</v>
      </c>
      <c r="H135" s="142">
        <v>2350</v>
      </c>
      <c r="I135" s="142">
        <v>2253</v>
      </c>
      <c r="J135" s="142">
        <v>2694</v>
      </c>
      <c r="K135" s="153">
        <v>56</v>
      </c>
      <c r="L135" s="147">
        <v>0.95872340425531921</v>
      </c>
      <c r="M135" s="139">
        <v>9</v>
      </c>
      <c r="N135" s="142">
        <v>436.44474034620504</v>
      </c>
      <c r="O135" s="139">
        <v>1</v>
      </c>
      <c r="P135" s="139">
        <v>529.71826280623611</v>
      </c>
      <c r="Q135" s="139">
        <v>314.670661340435</v>
      </c>
      <c r="R135" s="147">
        <v>0.59403400530960615</v>
      </c>
      <c r="S135" s="139">
        <v>15</v>
      </c>
      <c r="T135" s="147">
        <v>0.81</v>
      </c>
      <c r="U135" s="139">
        <v>10</v>
      </c>
      <c r="V135" s="147">
        <v>1.0022</v>
      </c>
      <c r="W135" s="139">
        <v>6</v>
      </c>
      <c r="X135" s="168">
        <v>1333856</v>
      </c>
      <c r="Y135" s="168">
        <v>1333856</v>
      </c>
      <c r="Z135" s="168">
        <v>1439546</v>
      </c>
      <c r="AA135" s="168">
        <v>592.03550821127385</v>
      </c>
      <c r="AB135" s="142">
        <v>638.94629383044833</v>
      </c>
      <c r="AC135" s="139">
        <v>8</v>
      </c>
      <c r="AD135" s="147">
        <v>0.82079999999999997</v>
      </c>
      <c r="AE135" s="139">
        <v>7</v>
      </c>
      <c r="AF135" s="142">
        <v>6</v>
      </c>
      <c r="AG135" s="142">
        <v>6</v>
      </c>
      <c r="AH135" s="158">
        <v>0</v>
      </c>
    </row>
    <row r="136" spans="1:34" ht="12" customHeight="1" x14ac:dyDescent="0.25">
      <c r="A136" s="207">
        <v>2023</v>
      </c>
      <c r="B136" s="151">
        <v>78</v>
      </c>
      <c r="C136" s="135" t="s">
        <v>66</v>
      </c>
      <c r="D136" s="136">
        <v>1</v>
      </c>
      <c r="E136" s="131" t="s">
        <v>116</v>
      </c>
      <c r="F136" s="131" t="s">
        <v>116</v>
      </c>
      <c r="G136" s="131" t="s">
        <v>506</v>
      </c>
      <c r="H136" s="141">
        <v>2481</v>
      </c>
      <c r="I136" s="141">
        <v>2538</v>
      </c>
      <c r="J136" s="141">
        <v>1133</v>
      </c>
      <c r="K136" s="152">
        <v>82</v>
      </c>
      <c r="L136" s="146">
        <v>1.022974607013301</v>
      </c>
      <c r="M136" s="151">
        <v>11</v>
      </c>
      <c r="N136" s="141">
        <v>162.94129235618598</v>
      </c>
      <c r="O136" s="151">
        <v>4</v>
      </c>
      <c r="P136" s="151">
        <v>185.33892321270963</v>
      </c>
      <c r="Q136" s="151">
        <v>193.30299448384599</v>
      </c>
      <c r="R136" s="146">
        <v>1.0429703115410689</v>
      </c>
      <c r="S136" s="151">
        <v>30</v>
      </c>
      <c r="T136" s="146">
        <v>0.88300000000000001</v>
      </c>
      <c r="U136" s="151">
        <v>14</v>
      </c>
      <c r="V136" s="146">
        <v>1.0511999999999999</v>
      </c>
      <c r="W136" s="151">
        <v>7</v>
      </c>
      <c r="X136" s="167">
        <v>1230900</v>
      </c>
      <c r="Y136" s="167">
        <v>1210900</v>
      </c>
      <c r="Z136" s="167">
        <v>1374008</v>
      </c>
      <c r="AA136" s="167">
        <v>477.10795902285264</v>
      </c>
      <c r="AB136" s="141">
        <v>546.76201733648543</v>
      </c>
      <c r="AC136" s="151">
        <v>9</v>
      </c>
      <c r="AD136" s="146">
        <v>0.85309999999999997</v>
      </c>
      <c r="AE136" s="151">
        <v>7</v>
      </c>
      <c r="AF136" s="141">
        <v>8</v>
      </c>
      <c r="AG136" s="141">
        <v>6</v>
      </c>
      <c r="AH136" s="157">
        <v>2</v>
      </c>
    </row>
    <row r="137" spans="1:34" ht="12" customHeight="1" x14ac:dyDescent="0.25">
      <c r="A137" s="208">
        <v>2023</v>
      </c>
      <c r="B137" s="139">
        <v>49</v>
      </c>
      <c r="C137" s="137" t="s">
        <v>31</v>
      </c>
      <c r="D137" s="138">
        <v>1</v>
      </c>
      <c r="E137" s="134" t="s">
        <v>117</v>
      </c>
      <c r="F137" s="134" t="s">
        <v>502</v>
      </c>
      <c r="G137" s="134" t="s">
        <v>507</v>
      </c>
      <c r="H137" s="142">
        <v>3388</v>
      </c>
      <c r="I137" s="142">
        <v>3732</v>
      </c>
      <c r="J137" s="142">
        <v>2481</v>
      </c>
      <c r="K137" s="153">
        <v>81.5</v>
      </c>
      <c r="L137" s="147">
        <v>1.1015348288075562</v>
      </c>
      <c r="M137" s="139">
        <v>13</v>
      </c>
      <c r="N137" s="142">
        <v>242.64871382636656</v>
      </c>
      <c r="O137" s="139">
        <v>2.5</v>
      </c>
      <c r="P137" s="139">
        <v>396.03909713825072</v>
      </c>
      <c r="Q137" s="139">
        <v>332.40300107181099</v>
      </c>
      <c r="R137" s="147">
        <v>0.83931865180415388</v>
      </c>
      <c r="S137" s="139">
        <v>24</v>
      </c>
      <c r="T137" s="147">
        <v>0.94899999999999995</v>
      </c>
      <c r="U137" s="139">
        <v>17</v>
      </c>
      <c r="V137" s="147">
        <v>1.0888</v>
      </c>
      <c r="W137" s="139">
        <v>8</v>
      </c>
      <c r="X137" s="168">
        <v>2399600</v>
      </c>
      <c r="Y137" s="168">
        <v>2347600</v>
      </c>
      <c r="Z137" s="168">
        <v>2100288</v>
      </c>
      <c r="AA137" s="168">
        <v>629.04608788853159</v>
      </c>
      <c r="AB137" s="142">
        <v>562.77813504823155</v>
      </c>
      <c r="AC137" s="139">
        <v>9</v>
      </c>
      <c r="AD137" s="147">
        <v>0.89459999999999995</v>
      </c>
      <c r="AE137" s="139">
        <v>8</v>
      </c>
      <c r="AF137" s="142">
        <v>11</v>
      </c>
      <c r="AG137" s="142">
        <v>10</v>
      </c>
      <c r="AH137" s="158">
        <v>1</v>
      </c>
    </row>
    <row r="138" spans="1:34" ht="12" customHeight="1" x14ac:dyDescent="0.25">
      <c r="A138" s="207">
        <v>2023</v>
      </c>
      <c r="B138" s="151">
        <v>56</v>
      </c>
      <c r="C138" s="135" t="s">
        <v>32</v>
      </c>
      <c r="D138" s="136">
        <v>1</v>
      </c>
      <c r="E138" s="131" t="s">
        <v>117</v>
      </c>
      <c r="F138" s="131" t="s">
        <v>502</v>
      </c>
      <c r="G138" s="131" t="s">
        <v>507</v>
      </c>
      <c r="H138" s="141">
        <v>2875</v>
      </c>
      <c r="I138" s="141">
        <v>3003</v>
      </c>
      <c r="J138" s="141">
        <v>1584</v>
      </c>
      <c r="K138" s="152">
        <v>72.5</v>
      </c>
      <c r="L138" s="146">
        <v>1.0445217391304349</v>
      </c>
      <c r="M138" s="151">
        <v>11</v>
      </c>
      <c r="N138" s="141">
        <v>192.52747252747253</v>
      </c>
      <c r="O138" s="151">
        <v>3.5</v>
      </c>
      <c r="P138" s="151">
        <v>295.17992424242425</v>
      </c>
      <c r="Q138" s="151">
        <v>234.301365301365</v>
      </c>
      <c r="R138" s="146">
        <v>0.79375779332790564</v>
      </c>
      <c r="S138" s="151">
        <v>22</v>
      </c>
      <c r="T138" s="146">
        <v>0.93100000000000005</v>
      </c>
      <c r="U138" s="151">
        <v>16</v>
      </c>
      <c r="V138" s="146">
        <v>0.88619999999999999</v>
      </c>
      <c r="W138" s="151">
        <v>4</v>
      </c>
      <c r="X138" s="167">
        <v>2759300</v>
      </c>
      <c r="Y138" s="167">
        <v>2149300</v>
      </c>
      <c r="Z138" s="167">
        <v>2196216</v>
      </c>
      <c r="AA138" s="167">
        <v>715.71761571761567</v>
      </c>
      <c r="AB138" s="141">
        <v>731.34065934065939</v>
      </c>
      <c r="AC138" s="151">
        <v>8</v>
      </c>
      <c r="AD138" s="146">
        <v>0.92220000000000002</v>
      </c>
      <c r="AE138" s="151">
        <v>8</v>
      </c>
      <c r="AF138" s="141">
        <v>11</v>
      </c>
      <c r="AG138" s="141">
        <v>11</v>
      </c>
      <c r="AH138" s="157">
        <v>0</v>
      </c>
    </row>
    <row r="139" spans="1:34" ht="12" customHeight="1" x14ac:dyDescent="0.25">
      <c r="A139" s="208">
        <v>2023</v>
      </c>
      <c r="B139" s="139">
        <v>77</v>
      </c>
      <c r="C139" s="137" t="s">
        <v>65</v>
      </c>
      <c r="D139" s="138">
        <v>1</v>
      </c>
      <c r="E139" s="134" t="s">
        <v>116</v>
      </c>
      <c r="F139" s="134" t="s">
        <v>116</v>
      </c>
      <c r="G139" s="134" t="s">
        <v>506</v>
      </c>
      <c r="H139" s="142">
        <v>5110</v>
      </c>
      <c r="I139" s="142">
        <v>4575</v>
      </c>
      <c r="J139" s="142">
        <v>4055</v>
      </c>
      <c r="K139" s="153">
        <v>75</v>
      </c>
      <c r="L139" s="147">
        <v>0.8953033268101761</v>
      </c>
      <c r="M139" s="139">
        <v>8</v>
      </c>
      <c r="N139" s="142">
        <v>323.5136612021858</v>
      </c>
      <c r="O139" s="139">
        <v>2</v>
      </c>
      <c r="P139" s="139">
        <v>265.40108534780461</v>
      </c>
      <c r="Q139" s="139">
        <v>243.94819672131101</v>
      </c>
      <c r="R139" s="147">
        <v>0.91916804485415005</v>
      </c>
      <c r="S139" s="139">
        <v>26</v>
      </c>
      <c r="T139" s="147">
        <v>0.87</v>
      </c>
      <c r="U139" s="139">
        <v>13</v>
      </c>
      <c r="V139" s="147">
        <v>1.2307999999999999</v>
      </c>
      <c r="W139" s="139">
        <v>10</v>
      </c>
      <c r="X139" s="168">
        <v>2836100</v>
      </c>
      <c r="Y139" s="168">
        <v>2788100</v>
      </c>
      <c r="Z139" s="168">
        <v>3083083</v>
      </c>
      <c r="AA139" s="168">
        <v>609.42076502732243</v>
      </c>
      <c r="AB139" s="142">
        <v>681.09486338797819</v>
      </c>
      <c r="AC139" s="139">
        <v>8</v>
      </c>
      <c r="AD139" s="147">
        <v>0.89219999999999999</v>
      </c>
      <c r="AE139" s="139">
        <v>8</v>
      </c>
      <c r="AF139" s="142">
        <v>17</v>
      </c>
      <c r="AG139" s="142">
        <v>13</v>
      </c>
      <c r="AH139" s="158">
        <v>4</v>
      </c>
    </row>
    <row r="140" spans="1:34" ht="12" customHeight="1" x14ac:dyDescent="0.25">
      <c r="A140" s="207">
        <v>2023</v>
      </c>
      <c r="B140" s="151">
        <v>68</v>
      </c>
      <c r="C140" s="135" t="s">
        <v>33</v>
      </c>
      <c r="D140" s="136">
        <v>1</v>
      </c>
      <c r="E140" s="131" t="s">
        <v>117</v>
      </c>
      <c r="F140" s="131" t="s">
        <v>502</v>
      </c>
      <c r="G140" s="131" t="s">
        <v>507</v>
      </c>
      <c r="H140" s="141">
        <v>4882</v>
      </c>
      <c r="I140" s="141">
        <v>4974</v>
      </c>
      <c r="J140" s="141">
        <v>2958</v>
      </c>
      <c r="K140" s="152">
        <v>70</v>
      </c>
      <c r="L140" s="146">
        <v>1.0188447357640311</v>
      </c>
      <c r="M140" s="151">
        <v>11</v>
      </c>
      <c r="N140" s="141">
        <v>217.0627261761158</v>
      </c>
      <c r="O140" s="151">
        <v>3</v>
      </c>
      <c r="P140" s="151">
        <v>381.19485791610282</v>
      </c>
      <c r="Q140" s="151">
        <v>213.23381584238001</v>
      </c>
      <c r="R140" s="146">
        <v>0.55938271835059916</v>
      </c>
      <c r="S140" s="151">
        <v>14</v>
      </c>
      <c r="T140" s="146">
        <v>0.97499999999999998</v>
      </c>
      <c r="U140" s="151">
        <v>19</v>
      </c>
      <c r="V140" s="146">
        <v>1.0656000000000001</v>
      </c>
      <c r="W140" s="151">
        <v>7</v>
      </c>
      <c r="X140" s="167">
        <v>3972904</v>
      </c>
      <c r="Y140" s="167">
        <v>3937904</v>
      </c>
      <c r="Z140" s="167">
        <v>3759605</v>
      </c>
      <c r="AA140" s="167">
        <v>791.69762766385202</v>
      </c>
      <c r="AB140" s="141">
        <v>755.85142742259745</v>
      </c>
      <c r="AC140" s="151">
        <v>8</v>
      </c>
      <c r="AD140" s="146">
        <v>0.93469999999999998</v>
      </c>
      <c r="AE140" s="151">
        <v>8</v>
      </c>
      <c r="AF140" s="141">
        <v>18</v>
      </c>
      <c r="AG140" s="141">
        <v>15</v>
      </c>
      <c r="AH140" s="157">
        <v>3</v>
      </c>
    </row>
    <row r="141" spans="1:34" ht="12" customHeight="1" x14ac:dyDescent="0.25">
      <c r="A141" s="208">
        <v>2023</v>
      </c>
      <c r="B141" s="139">
        <v>179</v>
      </c>
      <c r="C141" s="137" t="s">
        <v>79</v>
      </c>
      <c r="D141" s="138">
        <v>1</v>
      </c>
      <c r="E141" s="134" t="s">
        <v>116</v>
      </c>
      <c r="F141" s="134" t="s">
        <v>116</v>
      </c>
      <c r="G141" s="134" t="s">
        <v>506</v>
      </c>
      <c r="H141" s="142">
        <v>311</v>
      </c>
      <c r="I141" s="142">
        <v>376</v>
      </c>
      <c r="J141" s="142">
        <v>176</v>
      </c>
      <c r="K141" s="153">
        <v>66</v>
      </c>
      <c r="L141" s="147">
        <v>1.2090032154340835</v>
      </c>
      <c r="M141" s="139">
        <v>15</v>
      </c>
      <c r="N141" s="142">
        <v>170.85106382978725</v>
      </c>
      <c r="O141" s="139">
        <v>4</v>
      </c>
      <c r="P141" s="139">
        <v>403.50568181818181</v>
      </c>
      <c r="Q141" s="139">
        <v>251.57712765957399</v>
      </c>
      <c r="R141" s="147">
        <v>0.62347852581895913</v>
      </c>
      <c r="S141" s="139">
        <v>16</v>
      </c>
      <c r="T141" s="147">
        <v>0.84499999999999997</v>
      </c>
      <c r="U141" s="139">
        <v>12</v>
      </c>
      <c r="V141" s="147">
        <v>1.2756000000000001</v>
      </c>
      <c r="W141" s="139">
        <v>10</v>
      </c>
      <c r="X141" s="168">
        <v>716100</v>
      </c>
      <c r="Y141" s="168">
        <v>711100</v>
      </c>
      <c r="Z141" s="168">
        <v>1068633</v>
      </c>
      <c r="AA141" s="168">
        <v>1891.2234042553191</v>
      </c>
      <c r="AB141" s="142">
        <v>2987.5319148936169</v>
      </c>
      <c r="AC141" s="139">
        <v>1</v>
      </c>
      <c r="AD141" s="147">
        <v>0.93789999999999996</v>
      </c>
      <c r="AE141" s="139">
        <v>8</v>
      </c>
      <c r="AF141" s="142">
        <v>4</v>
      </c>
      <c r="AG141" s="142">
        <v>3</v>
      </c>
      <c r="AH141" s="158">
        <v>1</v>
      </c>
    </row>
    <row r="142" spans="1:34" ht="12" customHeight="1" x14ac:dyDescent="0.25">
      <c r="A142" s="207">
        <v>2023</v>
      </c>
      <c r="B142" s="151">
        <v>63</v>
      </c>
      <c r="C142" s="135" t="s">
        <v>34</v>
      </c>
      <c r="D142" s="136">
        <v>1</v>
      </c>
      <c r="E142" s="131" t="s">
        <v>117</v>
      </c>
      <c r="F142" s="131" t="s">
        <v>502</v>
      </c>
      <c r="G142" s="131" t="s">
        <v>507</v>
      </c>
      <c r="H142" s="141">
        <v>2940</v>
      </c>
      <c r="I142" s="141">
        <v>2847</v>
      </c>
      <c r="J142" s="141">
        <v>2604</v>
      </c>
      <c r="K142" s="152">
        <v>57.5</v>
      </c>
      <c r="L142" s="146">
        <v>0.96836734693877558</v>
      </c>
      <c r="M142" s="151">
        <v>9</v>
      </c>
      <c r="N142" s="141">
        <v>333.84615384615387</v>
      </c>
      <c r="O142" s="151">
        <v>1.5</v>
      </c>
      <c r="P142" s="151">
        <v>525.50960061443936</v>
      </c>
      <c r="Q142" s="151">
        <v>328.375482964524</v>
      </c>
      <c r="R142" s="146">
        <v>0.62487056864532808</v>
      </c>
      <c r="S142" s="151">
        <v>16</v>
      </c>
      <c r="T142" s="146">
        <v>0.82899999999999996</v>
      </c>
      <c r="U142" s="151">
        <v>11</v>
      </c>
      <c r="V142" s="146">
        <v>0.84019999999999995</v>
      </c>
      <c r="W142" s="151">
        <v>3</v>
      </c>
      <c r="X142" s="167">
        <v>1531000</v>
      </c>
      <c r="Y142" s="167">
        <v>1461000</v>
      </c>
      <c r="Z142" s="167">
        <v>1705490</v>
      </c>
      <c r="AA142" s="167">
        <v>513.17175974710221</v>
      </c>
      <c r="AB142" s="141">
        <v>599.04812082894273</v>
      </c>
      <c r="AC142" s="151">
        <v>9</v>
      </c>
      <c r="AD142" s="146">
        <v>0.88139999999999996</v>
      </c>
      <c r="AE142" s="151">
        <v>8</v>
      </c>
      <c r="AF142" s="141">
        <v>10</v>
      </c>
      <c r="AG142" s="141">
        <v>8</v>
      </c>
      <c r="AH142" s="157">
        <v>2</v>
      </c>
    </row>
    <row r="143" spans="1:34" ht="12" customHeight="1" x14ac:dyDescent="0.25">
      <c r="A143" s="208">
        <v>2023</v>
      </c>
      <c r="B143" s="139">
        <v>25</v>
      </c>
      <c r="C143" s="137" t="s">
        <v>37</v>
      </c>
      <c r="D143" s="138">
        <v>1</v>
      </c>
      <c r="E143" s="134" t="s">
        <v>117</v>
      </c>
      <c r="F143" s="134" t="s">
        <v>502</v>
      </c>
      <c r="G143" s="134" t="s">
        <v>507</v>
      </c>
      <c r="H143" s="142">
        <v>3414</v>
      </c>
      <c r="I143" s="142">
        <v>3561</v>
      </c>
      <c r="J143" s="142">
        <v>1819</v>
      </c>
      <c r="K143" s="153">
        <v>76.5</v>
      </c>
      <c r="L143" s="147">
        <v>1.0430579964850617</v>
      </c>
      <c r="M143" s="139">
        <v>11</v>
      </c>
      <c r="N143" s="142">
        <v>186.44622297107551</v>
      </c>
      <c r="O143" s="139">
        <v>3.5</v>
      </c>
      <c r="P143" s="139">
        <v>319.25549450549448</v>
      </c>
      <c r="Q143" s="139">
        <v>220.79331648413401</v>
      </c>
      <c r="R143" s="147">
        <v>0.6915881489404847</v>
      </c>
      <c r="S143" s="139">
        <v>18</v>
      </c>
      <c r="T143" s="147">
        <v>0.97699999999999998</v>
      </c>
      <c r="U143" s="139">
        <v>19</v>
      </c>
      <c r="V143" s="147">
        <v>1.1162000000000001</v>
      </c>
      <c r="W143" s="139">
        <v>8</v>
      </c>
      <c r="X143" s="168">
        <v>1744790</v>
      </c>
      <c r="Y143" s="168">
        <v>1724790</v>
      </c>
      <c r="Z143" s="168">
        <v>1916647</v>
      </c>
      <c r="AA143" s="168">
        <v>484.35551811288963</v>
      </c>
      <c r="AB143" s="142">
        <v>538.23279977534401</v>
      </c>
      <c r="AC143" s="139">
        <v>9</v>
      </c>
      <c r="AD143" s="147">
        <v>0.93210000000000004</v>
      </c>
      <c r="AE143" s="139">
        <v>8</v>
      </c>
      <c r="AF143" s="142">
        <v>11</v>
      </c>
      <c r="AG143" s="142">
        <v>7</v>
      </c>
      <c r="AH143" s="158">
        <v>4</v>
      </c>
    </row>
    <row r="144" spans="1:34" ht="12" customHeight="1" x14ac:dyDescent="0.25">
      <c r="A144" s="207">
        <v>2023</v>
      </c>
      <c r="B144" s="151">
        <v>126</v>
      </c>
      <c r="C144" s="135" t="s">
        <v>35</v>
      </c>
      <c r="D144" s="136">
        <v>1</v>
      </c>
      <c r="E144" s="131" t="s">
        <v>117</v>
      </c>
      <c r="F144" s="131" t="s">
        <v>502</v>
      </c>
      <c r="G144" s="131" t="s">
        <v>507</v>
      </c>
      <c r="H144" s="141">
        <v>3661</v>
      </c>
      <c r="I144" s="141">
        <v>4738</v>
      </c>
      <c r="J144" s="141">
        <v>3800</v>
      </c>
      <c r="K144" s="152">
        <v>77</v>
      </c>
      <c r="L144" s="146">
        <v>1.2941819175088771</v>
      </c>
      <c r="M144" s="151">
        <v>15</v>
      </c>
      <c r="N144" s="141">
        <v>292.73955255382015</v>
      </c>
      <c r="O144" s="151">
        <v>2</v>
      </c>
      <c r="P144" s="151">
        <v>785.82105263157894</v>
      </c>
      <c r="Q144" s="151">
        <v>578.42127479949295</v>
      </c>
      <c r="R144" s="146">
        <v>0.73607251022667308</v>
      </c>
      <c r="S144" s="151">
        <v>20</v>
      </c>
      <c r="T144" s="146">
        <v>0.86699999999999999</v>
      </c>
      <c r="U144" s="151">
        <v>13</v>
      </c>
      <c r="V144" s="146">
        <v>1.2121999999999999</v>
      </c>
      <c r="W144" s="151">
        <v>10</v>
      </c>
      <c r="X144" s="167">
        <v>2550239</v>
      </c>
      <c r="Y144" s="167">
        <v>2050239</v>
      </c>
      <c r="Z144" s="167">
        <v>2043521</v>
      </c>
      <c r="AA144" s="167">
        <v>432.72245673279866</v>
      </c>
      <c r="AB144" s="141">
        <v>431.30455888560573</v>
      </c>
      <c r="AC144" s="151">
        <v>9</v>
      </c>
      <c r="AD144" s="146">
        <v>0.92279999999999995</v>
      </c>
      <c r="AE144" s="151">
        <v>8</v>
      </c>
      <c r="AF144" s="141">
        <v>13</v>
      </c>
      <c r="AG144" s="141">
        <v>11</v>
      </c>
      <c r="AH144" s="157">
        <v>2</v>
      </c>
    </row>
    <row r="145" spans="1:34" ht="12" customHeight="1" x14ac:dyDescent="0.25">
      <c r="A145" s="208">
        <v>2023</v>
      </c>
      <c r="B145" s="139">
        <v>58</v>
      </c>
      <c r="C145" s="137" t="s">
        <v>36</v>
      </c>
      <c r="D145" s="138">
        <v>1</v>
      </c>
      <c r="E145" s="134" t="s">
        <v>117</v>
      </c>
      <c r="F145" s="134" t="s">
        <v>502</v>
      </c>
      <c r="G145" s="134" t="s">
        <v>507</v>
      </c>
      <c r="H145" s="142">
        <v>10592</v>
      </c>
      <c r="I145" s="142">
        <v>10324</v>
      </c>
      <c r="J145" s="142">
        <v>11476</v>
      </c>
      <c r="K145" s="153">
        <v>61</v>
      </c>
      <c r="L145" s="147">
        <v>0.97469788519637457</v>
      </c>
      <c r="M145" s="139">
        <v>9</v>
      </c>
      <c r="N145" s="142">
        <v>405.72839984502139</v>
      </c>
      <c r="O145" s="139">
        <v>1</v>
      </c>
      <c r="P145" s="139">
        <v>611.19336005576861</v>
      </c>
      <c r="Q145" s="139">
        <v>376.41543975203399</v>
      </c>
      <c r="R145" s="147">
        <v>0.61586964838375824</v>
      </c>
      <c r="S145" s="139">
        <v>13</v>
      </c>
      <c r="T145" s="147">
        <v>0.85599999999999998</v>
      </c>
      <c r="U145" s="139">
        <v>13</v>
      </c>
      <c r="V145" s="147">
        <v>1.1973</v>
      </c>
      <c r="W145" s="139">
        <v>9</v>
      </c>
      <c r="X145" s="168">
        <v>5414000</v>
      </c>
      <c r="Y145" s="168">
        <v>5404000</v>
      </c>
      <c r="Z145" s="168">
        <v>5540265</v>
      </c>
      <c r="AA145" s="168">
        <v>523.44052692754747</v>
      </c>
      <c r="AB145" s="142">
        <v>536.63938395970558</v>
      </c>
      <c r="AC145" s="139">
        <v>9</v>
      </c>
      <c r="AD145" s="147">
        <v>0.87849999999999995</v>
      </c>
      <c r="AE145" s="139">
        <v>7</v>
      </c>
      <c r="AF145" s="142">
        <v>36</v>
      </c>
      <c r="AG145" s="142">
        <v>31</v>
      </c>
      <c r="AH145" s="158">
        <v>5</v>
      </c>
    </row>
    <row r="146" spans="1:34" ht="12" customHeight="1" x14ac:dyDescent="0.25">
      <c r="A146" s="207">
        <v>2023</v>
      </c>
      <c r="B146" s="151">
        <v>76</v>
      </c>
      <c r="C146" s="135" t="s">
        <v>64</v>
      </c>
      <c r="D146" s="136">
        <v>1</v>
      </c>
      <c r="E146" s="131" t="s">
        <v>116</v>
      </c>
      <c r="F146" s="131" t="s">
        <v>116</v>
      </c>
      <c r="G146" s="131" t="s">
        <v>506</v>
      </c>
      <c r="H146" s="141">
        <v>1579</v>
      </c>
      <c r="I146" s="141">
        <v>1603</v>
      </c>
      <c r="J146" s="141">
        <v>438</v>
      </c>
      <c r="K146" s="152">
        <v>74</v>
      </c>
      <c r="L146" s="146">
        <v>1.0151994933502215</v>
      </c>
      <c r="M146" s="151">
        <v>11</v>
      </c>
      <c r="N146" s="141">
        <v>99.731752963194012</v>
      </c>
      <c r="O146" s="151">
        <v>5</v>
      </c>
      <c r="P146" s="151">
        <v>155.31963470319636</v>
      </c>
      <c r="Q146" s="151">
        <v>118.068621334997</v>
      </c>
      <c r="R146" s="146">
        <v>0.76016545854371131</v>
      </c>
      <c r="S146" s="151">
        <v>20</v>
      </c>
      <c r="T146" s="146">
        <v>0.96599999999999997</v>
      </c>
      <c r="U146" s="151">
        <v>18</v>
      </c>
      <c r="V146" s="146">
        <v>0.92490000000000006</v>
      </c>
      <c r="W146" s="151">
        <v>5</v>
      </c>
      <c r="X146" s="167">
        <v>992600</v>
      </c>
      <c r="Y146" s="167">
        <v>992600</v>
      </c>
      <c r="Z146" s="167">
        <v>1088670</v>
      </c>
      <c r="AA146" s="167">
        <v>619.21397379912662</v>
      </c>
      <c r="AB146" s="141">
        <v>680.85527136618839</v>
      </c>
      <c r="AC146" s="151">
        <v>8</v>
      </c>
      <c r="AD146" s="146">
        <v>0.83720000000000006</v>
      </c>
      <c r="AE146" s="151">
        <v>7</v>
      </c>
      <c r="AF146" s="141">
        <v>5</v>
      </c>
      <c r="AG146" s="141">
        <v>4</v>
      </c>
      <c r="AH146" s="157">
        <v>1</v>
      </c>
    </row>
    <row r="147" spans="1:34" ht="12" customHeight="1" x14ac:dyDescent="0.25">
      <c r="A147" s="208">
        <v>2023</v>
      </c>
      <c r="B147" s="139">
        <v>75</v>
      </c>
      <c r="C147" s="137" t="s">
        <v>63</v>
      </c>
      <c r="D147" s="138">
        <v>1</v>
      </c>
      <c r="E147" s="134" t="s">
        <v>116</v>
      </c>
      <c r="F147" s="134" t="s">
        <v>116</v>
      </c>
      <c r="G147" s="134" t="s">
        <v>506</v>
      </c>
      <c r="H147" s="142">
        <v>2344</v>
      </c>
      <c r="I147" s="142">
        <v>2540</v>
      </c>
      <c r="J147" s="142">
        <v>761</v>
      </c>
      <c r="K147" s="153">
        <v>67</v>
      </c>
      <c r="L147" s="147">
        <v>1.0836177474402733</v>
      </c>
      <c r="M147" s="139">
        <v>12</v>
      </c>
      <c r="N147" s="142">
        <v>109.35629921259844</v>
      </c>
      <c r="O147" s="139">
        <v>5</v>
      </c>
      <c r="P147" s="139">
        <v>326.40998685939553</v>
      </c>
      <c r="Q147" s="139">
        <v>163.873622047244</v>
      </c>
      <c r="R147" s="147">
        <v>0.50204843186319004</v>
      </c>
      <c r="S147" s="139">
        <v>12</v>
      </c>
      <c r="T147" s="147">
        <v>1</v>
      </c>
      <c r="U147" s="139">
        <v>20</v>
      </c>
      <c r="V147" s="147">
        <v>0.80920000000000003</v>
      </c>
      <c r="W147" s="139">
        <v>3</v>
      </c>
      <c r="X147" s="168">
        <v>1265200</v>
      </c>
      <c r="Y147" s="168">
        <v>1259200</v>
      </c>
      <c r="Z147" s="168">
        <v>1550529</v>
      </c>
      <c r="AA147" s="168">
        <v>495.74803149606294</v>
      </c>
      <c r="AB147" s="142">
        <v>610.44448818897638</v>
      </c>
      <c r="AC147" s="139">
        <v>8</v>
      </c>
      <c r="AD147" s="147">
        <v>0.82830000000000004</v>
      </c>
      <c r="AE147" s="139">
        <v>7</v>
      </c>
      <c r="AF147" s="142">
        <v>7</v>
      </c>
      <c r="AG147" s="142">
        <v>7</v>
      </c>
      <c r="AH147" s="158">
        <v>0</v>
      </c>
    </row>
    <row r="148" spans="1:34" ht="12" customHeight="1" x14ac:dyDescent="0.25">
      <c r="A148" s="207">
        <v>2023</v>
      </c>
      <c r="B148" s="151">
        <v>86</v>
      </c>
      <c r="C148" s="135" t="s">
        <v>62</v>
      </c>
      <c r="D148" s="136">
        <v>1</v>
      </c>
      <c r="E148" s="131" t="s">
        <v>116</v>
      </c>
      <c r="F148" s="131" t="s">
        <v>116</v>
      </c>
      <c r="G148" s="131" t="s">
        <v>506</v>
      </c>
      <c r="H148" s="141">
        <v>2219</v>
      </c>
      <c r="I148" s="141">
        <v>2285</v>
      </c>
      <c r="J148" s="141">
        <v>1263</v>
      </c>
      <c r="K148" s="152">
        <v>75.5</v>
      </c>
      <c r="L148" s="146">
        <v>1.0297431275349256</v>
      </c>
      <c r="M148" s="151">
        <v>11</v>
      </c>
      <c r="N148" s="141">
        <v>201.74835886214441</v>
      </c>
      <c r="O148" s="151">
        <v>3.5</v>
      </c>
      <c r="P148" s="151">
        <v>244.99841646872525</v>
      </c>
      <c r="Q148" s="151">
        <v>200.90153172866499</v>
      </c>
      <c r="R148" s="146">
        <v>0.82001155201062548</v>
      </c>
      <c r="S148" s="151">
        <v>23</v>
      </c>
      <c r="T148" s="146">
        <v>0.90800000000000003</v>
      </c>
      <c r="U148" s="151">
        <v>15</v>
      </c>
      <c r="V148" s="146">
        <v>1.1223000000000001</v>
      </c>
      <c r="W148" s="151">
        <v>8</v>
      </c>
      <c r="X148" s="167">
        <v>1469500</v>
      </c>
      <c r="Y148" s="167">
        <v>1449500</v>
      </c>
      <c r="Z148" s="167">
        <v>1914760</v>
      </c>
      <c r="AA148" s="167">
        <v>634.35448577680529</v>
      </c>
      <c r="AB148" s="141">
        <v>869.29890590809623</v>
      </c>
      <c r="AC148" s="151">
        <v>8</v>
      </c>
      <c r="AD148" s="146">
        <v>0.875</v>
      </c>
      <c r="AE148" s="151">
        <v>7</v>
      </c>
      <c r="AF148" s="141">
        <v>8</v>
      </c>
      <c r="AG148" s="141">
        <v>6</v>
      </c>
      <c r="AH148" s="157">
        <v>2</v>
      </c>
    </row>
    <row r="149" spans="1:34" ht="12" customHeight="1" x14ac:dyDescent="0.25">
      <c r="A149" s="208">
        <v>2023</v>
      </c>
      <c r="B149" s="139">
        <v>73</v>
      </c>
      <c r="C149" s="137" t="s">
        <v>60</v>
      </c>
      <c r="D149" s="138">
        <v>1</v>
      </c>
      <c r="E149" s="134" t="s">
        <v>116</v>
      </c>
      <c r="F149" s="134" t="s">
        <v>116</v>
      </c>
      <c r="G149" s="134" t="s">
        <v>506</v>
      </c>
      <c r="H149" s="142">
        <v>2777</v>
      </c>
      <c r="I149" s="142">
        <v>2512</v>
      </c>
      <c r="J149" s="142">
        <v>1974</v>
      </c>
      <c r="K149" s="153">
        <v>77</v>
      </c>
      <c r="L149" s="147">
        <v>0.90457328051854524</v>
      </c>
      <c r="M149" s="139">
        <v>8</v>
      </c>
      <c r="N149" s="142">
        <v>286.82722929936307</v>
      </c>
      <c r="O149" s="139">
        <v>2</v>
      </c>
      <c r="P149" s="139">
        <v>196.41742654508613</v>
      </c>
      <c r="Q149" s="139">
        <v>221.82762738853501</v>
      </c>
      <c r="R149" s="147">
        <v>1.1293683625246771</v>
      </c>
      <c r="S149" s="139">
        <v>30</v>
      </c>
      <c r="T149" s="147">
        <v>0.9</v>
      </c>
      <c r="U149" s="139">
        <v>15</v>
      </c>
      <c r="V149" s="147">
        <v>0.97860000000000003</v>
      </c>
      <c r="W149" s="139">
        <v>6</v>
      </c>
      <c r="X149" s="168">
        <v>1110900</v>
      </c>
      <c r="Y149" s="168">
        <v>1105900</v>
      </c>
      <c r="Z149" s="168">
        <v>1889693</v>
      </c>
      <c r="AA149" s="168">
        <v>440.24681528662421</v>
      </c>
      <c r="AB149" s="142">
        <v>752.26632165605099</v>
      </c>
      <c r="AC149" s="139">
        <v>8</v>
      </c>
      <c r="AD149" s="147">
        <v>0.90529999999999999</v>
      </c>
      <c r="AE149" s="139">
        <v>8</v>
      </c>
      <c r="AF149" s="142">
        <v>6</v>
      </c>
      <c r="AG149" s="142">
        <v>6</v>
      </c>
      <c r="AH149" s="158">
        <v>0</v>
      </c>
    </row>
    <row r="150" spans="1:34" ht="12" customHeight="1" x14ac:dyDescent="0.25">
      <c r="A150" s="207">
        <v>2023</v>
      </c>
      <c r="B150" s="151">
        <v>53</v>
      </c>
      <c r="C150" s="135" t="s">
        <v>48</v>
      </c>
      <c r="D150" s="136">
        <v>1</v>
      </c>
      <c r="E150" s="131" t="s">
        <v>117</v>
      </c>
      <c r="F150" s="131" t="s">
        <v>502</v>
      </c>
      <c r="G150" s="131" t="s">
        <v>507</v>
      </c>
      <c r="H150" s="141">
        <v>3253</v>
      </c>
      <c r="I150" s="141">
        <v>2779</v>
      </c>
      <c r="J150" s="141">
        <v>1762</v>
      </c>
      <c r="K150" s="152">
        <v>49</v>
      </c>
      <c r="L150" s="146">
        <v>0.85428834921610819</v>
      </c>
      <c r="M150" s="151">
        <v>6</v>
      </c>
      <c r="N150" s="141">
        <v>231.42497301187476</v>
      </c>
      <c r="O150" s="151">
        <v>3</v>
      </c>
      <c r="P150" s="151">
        <v>400.01362088535762</v>
      </c>
      <c r="Q150" s="151">
        <v>174.16372795969801</v>
      </c>
      <c r="R150" s="146">
        <v>0.43539449375303318</v>
      </c>
      <c r="S150" s="151">
        <v>10</v>
      </c>
      <c r="T150" s="146">
        <v>0.80200000000000005</v>
      </c>
      <c r="U150" s="151">
        <v>10</v>
      </c>
      <c r="V150" s="146">
        <v>0.86329999999999996</v>
      </c>
      <c r="W150" s="151">
        <v>4</v>
      </c>
      <c r="X150" s="167">
        <v>1975500</v>
      </c>
      <c r="Y150" s="167">
        <v>1965500</v>
      </c>
      <c r="Z150" s="167">
        <v>2061047</v>
      </c>
      <c r="AA150" s="167">
        <v>707.26880172723997</v>
      </c>
      <c r="AB150" s="141">
        <v>741.65059373875499</v>
      </c>
      <c r="AC150" s="151">
        <v>8</v>
      </c>
      <c r="AD150" s="146">
        <v>0.90359999999999996</v>
      </c>
      <c r="AE150" s="151">
        <v>8</v>
      </c>
      <c r="AF150" s="141">
        <v>11</v>
      </c>
      <c r="AG150" s="141">
        <v>10</v>
      </c>
      <c r="AH150" s="157">
        <v>1</v>
      </c>
    </row>
    <row r="151" spans="1:34" ht="12" customHeight="1" x14ac:dyDescent="0.25">
      <c r="A151" s="208">
        <v>2023</v>
      </c>
      <c r="B151" s="139">
        <v>55</v>
      </c>
      <c r="C151" s="137" t="s">
        <v>49</v>
      </c>
      <c r="D151" s="138">
        <v>1</v>
      </c>
      <c r="E151" s="134" t="s">
        <v>117</v>
      </c>
      <c r="F151" s="134" t="s">
        <v>502</v>
      </c>
      <c r="G151" s="134" t="s">
        <v>507</v>
      </c>
      <c r="H151" s="142">
        <v>894</v>
      </c>
      <c r="I151" s="142">
        <v>838</v>
      </c>
      <c r="J151" s="142">
        <v>1480</v>
      </c>
      <c r="K151" s="153">
        <v>49</v>
      </c>
      <c r="L151" s="147">
        <v>0.93736017897091728</v>
      </c>
      <c r="M151" s="139">
        <v>9</v>
      </c>
      <c r="N151" s="142">
        <v>644.63007159904532</v>
      </c>
      <c r="O151" s="139">
        <v>0</v>
      </c>
      <c r="P151" s="139">
        <v>856.377027027027</v>
      </c>
      <c r="Q151" s="139">
        <v>331.507159904535</v>
      </c>
      <c r="R151" s="147">
        <v>0.3871042186353193</v>
      </c>
      <c r="S151" s="139">
        <v>8</v>
      </c>
      <c r="T151" s="147">
        <v>0.92500000000000004</v>
      </c>
      <c r="U151" s="139">
        <v>16</v>
      </c>
      <c r="V151" s="147">
        <v>1.1015999999999999</v>
      </c>
      <c r="W151" s="139">
        <v>8</v>
      </c>
      <c r="X151" s="168">
        <v>916950</v>
      </c>
      <c r="Y151" s="168">
        <v>906950</v>
      </c>
      <c r="Z151" s="168">
        <v>1021982</v>
      </c>
      <c r="AA151" s="168">
        <v>1082.2792362768496</v>
      </c>
      <c r="AB151" s="142">
        <v>1219.5489260143197</v>
      </c>
      <c r="AC151" s="139">
        <v>6</v>
      </c>
      <c r="AD151" s="147">
        <v>0.55620000000000003</v>
      </c>
      <c r="AE151" s="139">
        <v>2</v>
      </c>
      <c r="AF151" s="142">
        <v>5</v>
      </c>
      <c r="AG151" s="142">
        <v>5</v>
      </c>
      <c r="AH151" s="158">
        <v>0</v>
      </c>
    </row>
    <row r="152" spans="1:34" ht="12" customHeight="1" x14ac:dyDescent="0.25">
      <c r="A152" s="207">
        <v>2023</v>
      </c>
      <c r="B152" s="151">
        <v>116</v>
      </c>
      <c r="C152" s="135" t="s">
        <v>53</v>
      </c>
      <c r="D152" s="136">
        <v>1</v>
      </c>
      <c r="E152" s="131" t="s">
        <v>618</v>
      </c>
      <c r="F152" s="131" t="s">
        <v>503</v>
      </c>
      <c r="G152" s="131" t="s">
        <v>508</v>
      </c>
      <c r="H152" s="141">
        <v>6830</v>
      </c>
      <c r="I152" s="141">
        <v>7030</v>
      </c>
      <c r="J152" s="141">
        <v>4866</v>
      </c>
      <c r="K152" s="152">
        <v>63.5</v>
      </c>
      <c r="L152" s="146">
        <v>1.0292825768667642</v>
      </c>
      <c r="M152" s="151">
        <v>11</v>
      </c>
      <c r="N152" s="141">
        <v>252.64438122332859</v>
      </c>
      <c r="O152" s="151">
        <v>2.5</v>
      </c>
      <c r="P152" s="151">
        <v>455.25524044389641</v>
      </c>
      <c r="Q152" s="151">
        <v>255.80270270270299</v>
      </c>
      <c r="R152" s="146">
        <v>0.56188854070802718</v>
      </c>
      <c r="S152" s="151">
        <v>14</v>
      </c>
      <c r="T152" s="146">
        <v>0.80400000000000005</v>
      </c>
      <c r="U152" s="151">
        <v>10</v>
      </c>
      <c r="V152" s="146">
        <v>1.7984</v>
      </c>
      <c r="W152" s="151">
        <v>10</v>
      </c>
      <c r="X152" s="167">
        <v>4849794</v>
      </c>
      <c r="Y152" s="167">
        <v>4729794</v>
      </c>
      <c r="Z152" s="167">
        <v>4893819</v>
      </c>
      <c r="AA152" s="167">
        <v>672.80142247510673</v>
      </c>
      <c r="AB152" s="141">
        <v>696.13357041251777</v>
      </c>
      <c r="AC152" s="151">
        <v>8</v>
      </c>
      <c r="AD152" s="146">
        <v>0.90959999999999996</v>
      </c>
      <c r="AE152" s="151">
        <v>8</v>
      </c>
      <c r="AF152" s="141">
        <v>20</v>
      </c>
      <c r="AG152" s="141">
        <v>19</v>
      </c>
      <c r="AH152" s="157">
        <v>1</v>
      </c>
    </row>
    <row r="153" spans="1:34" ht="12" customHeight="1" x14ac:dyDescent="0.25">
      <c r="A153" s="208">
        <v>2023</v>
      </c>
      <c r="B153" s="139">
        <v>164</v>
      </c>
      <c r="C153" s="137" t="s">
        <v>78</v>
      </c>
      <c r="D153" s="138">
        <v>1</v>
      </c>
      <c r="E153" s="134" t="s">
        <v>116</v>
      </c>
      <c r="F153" s="134" t="s">
        <v>116</v>
      </c>
      <c r="G153" s="134" t="s">
        <v>506</v>
      </c>
      <c r="H153" s="142">
        <v>484</v>
      </c>
      <c r="I153" s="142">
        <v>541</v>
      </c>
      <c r="J153" s="142">
        <v>234</v>
      </c>
      <c r="K153" s="153">
        <v>69</v>
      </c>
      <c r="L153" s="147">
        <v>1.1177685950413223</v>
      </c>
      <c r="M153" s="139">
        <v>13</v>
      </c>
      <c r="N153" s="142">
        <v>157.87430683918672</v>
      </c>
      <c r="O153" s="139">
        <v>4</v>
      </c>
      <c r="P153" s="139">
        <v>319.97008547008545</v>
      </c>
      <c r="Q153" s="139">
        <v>207.299445471349</v>
      </c>
      <c r="R153" s="147">
        <v>0.64787133199278335</v>
      </c>
      <c r="S153" s="139">
        <v>17</v>
      </c>
      <c r="T153" s="147">
        <v>0.94499999999999995</v>
      </c>
      <c r="U153" s="139">
        <v>17</v>
      </c>
      <c r="V153" s="147">
        <v>1.3024</v>
      </c>
      <c r="W153" s="139">
        <v>10</v>
      </c>
      <c r="X153" s="168">
        <v>867200</v>
      </c>
      <c r="Y153" s="168">
        <v>857200</v>
      </c>
      <c r="Z153" s="168">
        <v>328653</v>
      </c>
      <c r="AA153" s="168">
        <v>1584.4731977818851</v>
      </c>
      <c r="AB153" s="142">
        <v>3865.369685767098</v>
      </c>
      <c r="AC153" s="139">
        <v>0</v>
      </c>
      <c r="AD153" s="147">
        <v>0.91879999999999995</v>
      </c>
      <c r="AE153" s="139">
        <v>8</v>
      </c>
      <c r="AF153" s="142">
        <v>4</v>
      </c>
      <c r="AG153" s="142">
        <v>3</v>
      </c>
      <c r="AH153" s="158">
        <v>1</v>
      </c>
    </row>
    <row r="154" spans="1:34" ht="12" customHeight="1" x14ac:dyDescent="0.25">
      <c r="A154" s="207">
        <v>2023</v>
      </c>
      <c r="B154" s="151">
        <v>71</v>
      </c>
      <c r="C154" s="135" t="s">
        <v>54</v>
      </c>
      <c r="D154" s="136">
        <v>1</v>
      </c>
      <c r="E154" s="131" t="s">
        <v>116</v>
      </c>
      <c r="F154" s="131" t="s">
        <v>116</v>
      </c>
      <c r="G154" s="131" t="s">
        <v>506</v>
      </c>
      <c r="H154" s="141">
        <v>28001</v>
      </c>
      <c r="I154" s="141">
        <v>27718</v>
      </c>
      <c r="J154" s="141">
        <v>29361</v>
      </c>
      <c r="K154" s="152">
        <v>83.5</v>
      </c>
      <c r="L154" s="146">
        <v>0.9898932180993536</v>
      </c>
      <c r="M154" s="151">
        <v>10</v>
      </c>
      <c r="N154" s="141">
        <v>386.63557976765998</v>
      </c>
      <c r="O154" s="151">
        <v>1.5</v>
      </c>
      <c r="P154" s="151">
        <v>310.35401907356948</v>
      </c>
      <c r="Q154" s="151">
        <v>356.27440652283701</v>
      </c>
      <c r="R154" s="146">
        <v>1.1479613107197495</v>
      </c>
      <c r="S154" s="151">
        <v>30</v>
      </c>
      <c r="T154" s="146">
        <v>0.89900000000000002</v>
      </c>
      <c r="U154" s="151">
        <v>15</v>
      </c>
      <c r="V154" s="146">
        <v>1.2894000000000001</v>
      </c>
      <c r="W154" s="151">
        <v>10</v>
      </c>
      <c r="X154" s="167">
        <v>10053000</v>
      </c>
      <c r="Y154" s="167">
        <v>10043000</v>
      </c>
      <c r="Z154" s="167">
        <v>14518343</v>
      </c>
      <c r="AA154" s="167">
        <v>362.3277292733963</v>
      </c>
      <c r="AB154" s="141">
        <v>523.78753878346197</v>
      </c>
      <c r="AC154" s="151">
        <v>9</v>
      </c>
      <c r="AD154" s="146">
        <v>0.90180000000000005</v>
      </c>
      <c r="AE154" s="151">
        <v>8</v>
      </c>
      <c r="AF154" s="141">
        <v>67</v>
      </c>
      <c r="AG154" s="141">
        <v>45</v>
      </c>
      <c r="AH154" s="157">
        <v>22</v>
      </c>
    </row>
    <row r="155" spans="1:34" ht="12" customHeight="1" x14ac:dyDescent="0.25">
      <c r="A155" s="208">
        <v>2023</v>
      </c>
      <c r="B155" s="139">
        <v>72</v>
      </c>
      <c r="C155" s="137" t="s">
        <v>59</v>
      </c>
      <c r="D155" s="138">
        <v>1</v>
      </c>
      <c r="E155" s="134" t="s">
        <v>116</v>
      </c>
      <c r="F155" s="134" t="s">
        <v>116</v>
      </c>
      <c r="G155" s="134" t="s">
        <v>506</v>
      </c>
      <c r="H155" s="142">
        <v>5301</v>
      </c>
      <c r="I155" s="142">
        <v>5111</v>
      </c>
      <c r="J155" s="142">
        <v>4393</v>
      </c>
      <c r="K155" s="153">
        <v>85</v>
      </c>
      <c r="L155" s="147">
        <v>0.96415770609318996</v>
      </c>
      <c r="M155" s="139">
        <v>9</v>
      </c>
      <c r="N155" s="142">
        <v>313.72432009391508</v>
      </c>
      <c r="O155" s="139">
        <v>2</v>
      </c>
      <c r="P155" s="139">
        <v>255.58456635556567</v>
      </c>
      <c r="Q155" s="139">
        <v>304.03208765407902</v>
      </c>
      <c r="R155" s="147">
        <v>1.1895557387886788</v>
      </c>
      <c r="S155" s="139">
        <v>30</v>
      </c>
      <c r="T155" s="147">
        <v>0.94899999999999995</v>
      </c>
      <c r="U155" s="139">
        <v>17</v>
      </c>
      <c r="V155" s="147">
        <v>1.2496</v>
      </c>
      <c r="W155" s="139">
        <v>10</v>
      </c>
      <c r="X155" s="168">
        <v>2215000</v>
      </c>
      <c r="Y155" s="168">
        <v>2203000</v>
      </c>
      <c r="Z155" s="168">
        <v>2610356</v>
      </c>
      <c r="AA155" s="168">
        <v>431.03110937194288</v>
      </c>
      <c r="AB155" s="142">
        <v>517.17374290745454</v>
      </c>
      <c r="AC155" s="139">
        <v>9</v>
      </c>
      <c r="AD155" s="147">
        <v>0.89329999999999998</v>
      </c>
      <c r="AE155" s="139">
        <v>8</v>
      </c>
      <c r="AF155" s="142">
        <v>12</v>
      </c>
      <c r="AG155" s="142">
        <v>11</v>
      </c>
      <c r="AH155" s="158">
        <v>1</v>
      </c>
    </row>
    <row r="156" spans="1:34" ht="12" customHeight="1" x14ac:dyDescent="0.25">
      <c r="A156" s="207">
        <v>2023</v>
      </c>
      <c r="B156" s="151">
        <v>80</v>
      </c>
      <c r="C156" s="135" t="s">
        <v>55</v>
      </c>
      <c r="D156" s="136">
        <v>1</v>
      </c>
      <c r="E156" s="131" t="s">
        <v>116</v>
      </c>
      <c r="F156" s="131" t="s">
        <v>116</v>
      </c>
      <c r="G156" s="131" t="s">
        <v>506</v>
      </c>
      <c r="H156" s="141">
        <v>9144</v>
      </c>
      <c r="I156" s="141">
        <v>9121</v>
      </c>
      <c r="J156" s="141">
        <v>3194</v>
      </c>
      <c r="K156" s="152">
        <v>70.5</v>
      </c>
      <c r="L156" s="146">
        <v>0.9974846894138234</v>
      </c>
      <c r="M156" s="151">
        <v>10</v>
      </c>
      <c r="N156" s="141">
        <v>127.81602894419473</v>
      </c>
      <c r="O156" s="151">
        <v>4.5</v>
      </c>
      <c r="P156" s="151">
        <v>207.17000626174075</v>
      </c>
      <c r="Q156" s="151">
        <v>118.968753426159</v>
      </c>
      <c r="R156" s="146">
        <v>0.57425664830966228</v>
      </c>
      <c r="S156" s="151">
        <v>14</v>
      </c>
      <c r="T156" s="146">
        <v>0.92800000000000005</v>
      </c>
      <c r="U156" s="151">
        <v>16</v>
      </c>
      <c r="V156" s="146">
        <v>1.2111000000000001</v>
      </c>
      <c r="W156" s="151">
        <v>10</v>
      </c>
      <c r="X156" s="167">
        <v>4469600</v>
      </c>
      <c r="Y156" s="167">
        <v>4384400</v>
      </c>
      <c r="Z156" s="167">
        <v>3011203</v>
      </c>
      <c r="AA156" s="167">
        <v>480.69290647955262</v>
      </c>
      <c r="AB156" s="141">
        <v>489.00778423418484</v>
      </c>
      <c r="AC156" s="151">
        <v>9</v>
      </c>
      <c r="AD156" s="146">
        <v>0.86380000000000001</v>
      </c>
      <c r="AE156" s="151">
        <v>7</v>
      </c>
      <c r="AF156" s="141">
        <v>25</v>
      </c>
      <c r="AG156" s="141">
        <v>22</v>
      </c>
      <c r="AH156" s="157">
        <v>3</v>
      </c>
    </row>
    <row r="157" spans="1:34" ht="12" customHeight="1" x14ac:dyDescent="0.25">
      <c r="A157" s="208">
        <v>2023</v>
      </c>
      <c r="B157" s="139">
        <v>84</v>
      </c>
      <c r="C157" s="137" t="s">
        <v>56</v>
      </c>
      <c r="D157" s="138">
        <v>1</v>
      </c>
      <c r="E157" s="134" t="s">
        <v>116</v>
      </c>
      <c r="F157" s="134" t="s">
        <v>116</v>
      </c>
      <c r="G157" s="134" t="s">
        <v>506</v>
      </c>
      <c r="H157" s="142">
        <v>2643</v>
      </c>
      <c r="I157" s="142">
        <v>2453</v>
      </c>
      <c r="J157" s="142">
        <v>1421</v>
      </c>
      <c r="K157" s="153">
        <v>55</v>
      </c>
      <c r="L157" s="147">
        <v>0.92811199394627308</v>
      </c>
      <c r="M157" s="139">
        <v>8</v>
      </c>
      <c r="N157" s="142">
        <v>211.44109253974725</v>
      </c>
      <c r="O157" s="139">
        <v>3</v>
      </c>
      <c r="P157" s="139">
        <v>417.9866291344124</v>
      </c>
      <c r="Q157" s="139">
        <v>161.41581736648999</v>
      </c>
      <c r="R157" s="147">
        <v>0.38617459534712378</v>
      </c>
      <c r="S157" s="139">
        <v>8</v>
      </c>
      <c r="T157" s="147">
        <v>0.82399999999999995</v>
      </c>
      <c r="U157" s="139">
        <v>11</v>
      </c>
      <c r="V157" s="147">
        <v>1.1479999999999999</v>
      </c>
      <c r="W157" s="139">
        <v>9</v>
      </c>
      <c r="X157" s="168">
        <v>1339800</v>
      </c>
      <c r="Y157" s="168">
        <v>1339800</v>
      </c>
      <c r="Z157" s="168">
        <v>1523556</v>
      </c>
      <c r="AA157" s="168">
        <v>546.18834080717488</v>
      </c>
      <c r="AB157" s="142">
        <v>624.63106400326126</v>
      </c>
      <c r="AC157" s="139">
        <v>8</v>
      </c>
      <c r="AD157" s="147">
        <v>0.88790000000000002</v>
      </c>
      <c r="AE157" s="139">
        <v>8</v>
      </c>
      <c r="AF157" s="142">
        <v>8</v>
      </c>
      <c r="AG157" s="142">
        <v>6</v>
      </c>
      <c r="AH157" s="158">
        <v>2</v>
      </c>
    </row>
    <row r="158" spans="1:34" ht="12" customHeight="1" x14ac:dyDescent="0.25">
      <c r="A158" s="207">
        <v>2023</v>
      </c>
      <c r="B158" s="151">
        <v>85</v>
      </c>
      <c r="C158" s="135" t="s">
        <v>57</v>
      </c>
      <c r="D158" s="136">
        <v>1</v>
      </c>
      <c r="E158" s="131" t="s">
        <v>116</v>
      </c>
      <c r="F158" s="131" t="s">
        <v>116</v>
      </c>
      <c r="G158" s="131" t="s">
        <v>506</v>
      </c>
      <c r="H158" s="141">
        <v>6206</v>
      </c>
      <c r="I158" s="141">
        <v>6298</v>
      </c>
      <c r="J158" s="141">
        <v>5222</v>
      </c>
      <c r="K158" s="152">
        <v>72</v>
      </c>
      <c r="L158" s="146">
        <v>1.0148243635191747</v>
      </c>
      <c r="M158" s="151">
        <v>10</v>
      </c>
      <c r="N158" s="141">
        <v>302.64052080025402</v>
      </c>
      <c r="O158" s="151">
        <v>2</v>
      </c>
      <c r="P158" s="151">
        <v>335.20432784373804</v>
      </c>
      <c r="Q158" s="151">
        <v>287.19053667831099</v>
      </c>
      <c r="R158" s="146">
        <v>0.85676261558350286</v>
      </c>
      <c r="S158" s="151">
        <v>24</v>
      </c>
      <c r="T158" s="146">
        <v>0.80400000000000005</v>
      </c>
      <c r="U158" s="151">
        <v>10</v>
      </c>
      <c r="V158" s="146">
        <v>1.4648000000000001</v>
      </c>
      <c r="W158" s="151">
        <v>10</v>
      </c>
      <c r="X158" s="167">
        <v>2482300</v>
      </c>
      <c r="Y158" s="167">
        <v>2472300</v>
      </c>
      <c r="Z158" s="167">
        <v>2885177</v>
      </c>
      <c r="AA158" s="167">
        <v>392.55319148936178</v>
      </c>
      <c r="AB158" s="141">
        <v>466.31470308034295</v>
      </c>
      <c r="AC158" s="151">
        <v>9</v>
      </c>
      <c r="AD158" s="146">
        <v>0.86219999999999997</v>
      </c>
      <c r="AE158" s="151">
        <v>7</v>
      </c>
      <c r="AF158" s="141">
        <v>15</v>
      </c>
      <c r="AG158" s="141">
        <v>11</v>
      </c>
      <c r="AH158" s="157">
        <v>4</v>
      </c>
    </row>
    <row r="159" spans="1:34" ht="12" customHeight="1" x14ac:dyDescent="0.25">
      <c r="A159" s="208">
        <v>2023</v>
      </c>
      <c r="B159" s="139">
        <v>94</v>
      </c>
      <c r="C159" s="137" t="s">
        <v>58</v>
      </c>
      <c r="D159" s="138">
        <v>1</v>
      </c>
      <c r="E159" s="134" t="s">
        <v>116</v>
      </c>
      <c r="F159" s="134" t="s">
        <v>116</v>
      </c>
      <c r="G159" s="134" t="s">
        <v>506</v>
      </c>
      <c r="H159" s="142">
        <v>2056</v>
      </c>
      <c r="I159" s="142">
        <v>2193</v>
      </c>
      <c r="J159" s="142">
        <v>450</v>
      </c>
      <c r="K159" s="153">
        <v>77</v>
      </c>
      <c r="L159" s="147">
        <v>1.0666342412451362</v>
      </c>
      <c r="M159" s="139">
        <v>12</v>
      </c>
      <c r="N159" s="142">
        <v>74.897400820793436</v>
      </c>
      <c r="O159" s="139">
        <v>5</v>
      </c>
      <c r="P159" s="139">
        <v>150.37555555555556</v>
      </c>
      <c r="Q159" s="139">
        <v>107.083447332421</v>
      </c>
      <c r="R159" s="147">
        <v>0.71210674458894696</v>
      </c>
      <c r="S159" s="139">
        <v>19</v>
      </c>
      <c r="T159" s="147">
        <v>0.98399999999999999</v>
      </c>
      <c r="U159" s="139">
        <v>19</v>
      </c>
      <c r="V159" s="147">
        <v>1.0265</v>
      </c>
      <c r="W159" s="139">
        <v>7</v>
      </c>
      <c r="X159" s="168">
        <v>1117700</v>
      </c>
      <c r="Y159" s="168">
        <v>1097700</v>
      </c>
      <c r="Z159" s="168">
        <v>1374834</v>
      </c>
      <c r="AA159" s="168">
        <v>500.54719562243503</v>
      </c>
      <c r="AB159" s="142">
        <v>632.18650250797998</v>
      </c>
      <c r="AC159" s="139">
        <v>8</v>
      </c>
      <c r="AD159" s="147">
        <v>0.87419999999999998</v>
      </c>
      <c r="AE159" s="139">
        <v>7</v>
      </c>
      <c r="AF159" s="142">
        <v>6</v>
      </c>
      <c r="AG159" s="142">
        <v>5</v>
      </c>
      <c r="AH159" s="158">
        <v>1</v>
      </c>
    </row>
    <row r="160" spans="1:34" ht="12" customHeight="1" x14ac:dyDescent="0.25">
      <c r="A160" s="207">
        <v>2023</v>
      </c>
      <c r="B160" s="151">
        <v>70</v>
      </c>
      <c r="C160" s="135" t="s">
        <v>83</v>
      </c>
      <c r="D160" s="136">
        <v>3</v>
      </c>
      <c r="E160" s="131" t="s">
        <v>117</v>
      </c>
      <c r="F160" s="131" t="s">
        <v>502</v>
      </c>
      <c r="G160" s="131" t="s">
        <v>507</v>
      </c>
      <c r="H160" s="141">
        <v>5247</v>
      </c>
      <c r="I160" s="141">
        <v>5621</v>
      </c>
      <c r="J160" s="141">
        <v>1296</v>
      </c>
      <c r="K160" s="174">
        <v>89</v>
      </c>
      <c r="L160" s="146">
        <v>1.071278825995807</v>
      </c>
      <c r="M160" s="151">
        <v>12</v>
      </c>
      <c r="N160" s="141">
        <v>84.15584415584415</v>
      </c>
      <c r="O160" s="151">
        <v>4</v>
      </c>
      <c r="P160" s="151">
        <v>137</v>
      </c>
      <c r="Q160" s="151">
        <v>143.23661270236599</v>
      </c>
      <c r="R160" s="146">
        <v>1.0455227204552262</v>
      </c>
      <c r="S160" s="151">
        <v>30</v>
      </c>
      <c r="T160" s="146">
        <v>0.999</v>
      </c>
      <c r="U160" s="151">
        <v>20</v>
      </c>
      <c r="V160" s="146">
        <v>1.1197999999999999</v>
      </c>
      <c r="W160" s="151">
        <v>8</v>
      </c>
      <c r="X160" s="167">
        <v>9716200</v>
      </c>
      <c r="Y160" s="167">
        <v>9626100</v>
      </c>
      <c r="Z160" s="167">
        <v>8708489</v>
      </c>
      <c r="AA160" s="167">
        <v>1712.5244618395304</v>
      </c>
      <c r="AB160" s="141">
        <v>1549.2775306884896</v>
      </c>
      <c r="AC160" s="175">
        <v>5</v>
      </c>
      <c r="AD160" s="172" t="s">
        <v>82</v>
      </c>
      <c r="AE160" s="172">
        <v>10</v>
      </c>
      <c r="AF160" s="141">
        <v>68</v>
      </c>
      <c r="AG160" s="141">
        <v>47</v>
      </c>
      <c r="AH160" s="157">
        <v>21</v>
      </c>
    </row>
    <row r="161" spans="1:34" ht="12" customHeight="1" x14ac:dyDescent="0.25">
      <c r="A161" s="208">
        <v>2023</v>
      </c>
      <c r="B161" s="139">
        <v>79</v>
      </c>
      <c r="C161" s="137" t="s">
        <v>61</v>
      </c>
      <c r="D161" s="138">
        <v>1</v>
      </c>
      <c r="E161" s="134" t="s">
        <v>116</v>
      </c>
      <c r="F161" s="134" t="s">
        <v>116</v>
      </c>
      <c r="G161" s="134" t="s">
        <v>506</v>
      </c>
      <c r="H161" s="142">
        <v>1302</v>
      </c>
      <c r="I161" s="142">
        <v>1454</v>
      </c>
      <c r="J161" s="142">
        <v>293</v>
      </c>
      <c r="K161" s="153">
        <v>77</v>
      </c>
      <c r="L161" s="147">
        <v>1.1167434715821811</v>
      </c>
      <c r="M161" s="139">
        <v>13</v>
      </c>
      <c r="N161" s="142">
        <v>73.55226960110042</v>
      </c>
      <c r="O161" s="139">
        <v>5</v>
      </c>
      <c r="P161" s="139">
        <v>152.14675767918089</v>
      </c>
      <c r="Q161" s="139">
        <v>121.08940852819801</v>
      </c>
      <c r="R161" s="147">
        <v>0.79587242196464736</v>
      </c>
      <c r="S161" s="139">
        <v>22</v>
      </c>
      <c r="T161" s="147">
        <v>0.97199999999999998</v>
      </c>
      <c r="U161" s="139">
        <v>18</v>
      </c>
      <c r="V161" s="147">
        <v>0.83750000000000002</v>
      </c>
      <c r="W161" s="139">
        <v>3</v>
      </c>
      <c r="X161" s="168">
        <v>991700</v>
      </c>
      <c r="Y161" s="168">
        <v>991700</v>
      </c>
      <c r="Z161" s="168">
        <v>1213058</v>
      </c>
      <c r="AA161" s="168">
        <v>682.04951856946354</v>
      </c>
      <c r="AB161" s="142">
        <v>834.29023383768913</v>
      </c>
      <c r="AC161" s="139">
        <v>8</v>
      </c>
      <c r="AD161" s="147">
        <v>0.92630000000000001</v>
      </c>
      <c r="AE161" s="139">
        <v>8</v>
      </c>
      <c r="AF161" s="142">
        <v>5</v>
      </c>
      <c r="AG161" s="142">
        <v>5</v>
      </c>
      <c r="AH161" s="158">
        <v>0</v>
      </c>
    </row>
    <row r="162" spans="1:34" ht="12" customHeight="1" x14ac:dyDescent="0.25">
      <c r="A162" s="207">
        <v>2023</v>
      </c>
      <c r="B162" s="151">
        <v>163</v>
      </c>
      <c r="C162" s="135" t="s">
        <v>77</v>
      </c>
      <c r="D162" s="136">
        <v>1</v>
      </c>
      <c r="E162" s="131" t="s">
        <v>116</v>
      </c>
      <c r="F162" s="131" t="s">
        <v>116</v>
      </c>
      <c r="G162" s="131" t="s">
        <v>506</v>
      </c>
      <c r="H162" s="141">
        <v>618</v>
      </c>
      <c r="I162" s="141">
        <v>568</v>
      </c>
      <c r="J162" s="141">
        <v>239</v>
      </c>
      <c r="K162" s="152">
        <v>47</v>
      </c>
      <c r="L162" s="146">
        <v>0.91909385113268605</v>
      </c>
      <c r="M162" s="151">
        <v>8</v>
      </c>
      <c r="N162" s="141">
        <v>153.58274647887325</v>
      </c>
      <c r="O162" s="151">
        <v>4</v>
      </c>
      <c r="P162" s="151">
        <v>293.03347280334731</v>
      </c>
      <c r="Q162" s="151">
        <v>113.963028169014</v>
      </c>
      <c r="R162" s="146">
        <v>0.38890788509165902</v>
      </c>
      <c r="S162" s="151">
        <v>8</v>
      </c>
      <c r="T162" s="146">
        <v>0.85099999999999998</v>
      </c>
      <c r="U162" s="151">
        <v>12</v>
      </c>
      <c r="V162" s="146">
        <v>1.0812999999999999</v>
      </c>
      <c r="W162" s="151">
        <v>8</v>
      </c>
      <c r="X162" s="167">
        <v>937600</v>
      </c>
      <c r="Y162" s="167">
        <v>927600</v>
      </c>
      <c r="Z162" s="167">
        <v>1759602</v>
      </c>
      <c r="AA162" s="167">
        <v>1633.0985915492961</v>
      </c>
      <c r="AB162" s="141">
        <v>3102.3274647887324</v>
      </c>
      <c r="AC162" s="151">
        <v>0</v>
      </c>
      <c r="AD162" s="146">
        <v>0.85199999999999998</v>
      </c>
      <c r="AE162" s="151">
        <v>7</v>
      </c>
      <c r="AF162" s="141">
        <v>5</v>
      </c>
      <c r="AG162" s="141">
        <v>4</v>
      </c>
      <c r="AH162" s="157">
        <v>1</v>
      </c>
    </row>
    <row r="163" spans="1:34" ht="12" customHeight="1" x14ac:dyDescent="0.25">
      <c r="A163" s="208">
        <v>2023</v>
      </c>
      <c r="B163" s="139">
        <v>114</v>
      </c>
      <c r="C163" s="137" t="s">
        <v>81</v>
      </c>
      <c r="D163" s="138">
        <v>6</v>
      </c>
      <c r="E163" s="134" t="s">
        <v>118</v>
      </c>
      <c r="F163" s="134" t="s">
        <v>504</v>
      </c>
      <c r="G163" s="134" t="s">
        <v>509</v>
      </c>
      <c r="H163" s="142">
        <v>5893</v>
      </c>
      <c r="I163" s="142">
        <v>5999</v>
      </c>
      <c r="J163" s="142">
        <v>2447</v>
      </c>
      <c r="K163" s="153">
        <v>61</v>
      </c>
      <c r="L163" s="147">
        <v>1.017987442728661</v>
      </c>
      <c r="M163" s="139">
        <v>11</v>
      </c>
      <c r="N163" s="142">
        <v>148.88398066344391</v>
      </c>
      <c r="O163" s="182">
        <v>4</v>
      </c>
      <c r="P163" s="139">
        <v>451</v>
      </c>
      <c r="Q163" s="139">
        <v>170.49174862477099</v>
      </c>
      <c r="R163" s="147">
        <v>0.37803048475558976</v>
      </c>
      <c r="S163" s="139">
        <v>8</v>
      </c>
      <c r="T163" s="147">
        <v>0.98</v>
      </c>
      <c r="U163" s="139">
        <v>19</v>
      </c>
      <c r="V163" s="147">
        <v>1.468</v>
      </c>
      <c r="W163" s="139">
        <v>10</v>
      </c>
      <c r="X163" s="168">
        <v>20303000</v>
      </c>
      <c r="Y163" s="168">
        <v>19846000</v>
      </c>
      <c r="Z163" s="168">
        <v>19624152</v>
      </c>
      <c r="AA163" s="168">
        <v>3308.21803633939</v>
      </c>
      <c r="AB163" s="142">
        <v>3271.2372062010336</v>
      </c>
      <c r="AC163" s="139">
        <v>0</v>
      </c>
      <c r="AD163" s="147">
        <v>0.96830000000000005</v>
      </c>
      <c r="AE163" s="139">
        <v>9</v>
      </c>
      <c r="AF163" s="142">
        <v>58</v>
      </c>
      <c r="AG163" s="142">
        <v>46</v>
      </c>
      <c r="AH163" s="158">
        <v>12</v>
      </c>
    </row>
    <row r="164" spans="1:34" ht="12" customHeight="1" x14ac:dyDescent="0.25">
      <c r="A164" s="207">
        <v>2023</v>
      </c>
      <c r="B164" s="151">
        <v>161</v>
      </c>
      <c r="C164" s="135" t="s">
        <v>75</v>
      </c>
      <c r="D164" s="136">
        <v>1</v>
      </c>
      <c r="E164" s="131" t="s">
        <v>116</v>
      </c>
      <c r="F164" s="131" t="s">
        <v>116</v>
      </c>
      <c r="G164" s="131" t="s">
        <v>506</v>
      </c>
      <c r="H164" s="141">
        <v>2703</v>
      </c>
      <c r="I164" s="141">
        <v>2854</v>
      </c>
      <c r="J164" s="141">
        <v>1485</v>
      </c>
      <c r="K164" s="152">
        <v>71.5</v>
      </c>
      <c r="L164" s="146">
        <v>1.0558638549759527</v>
      </c>
      <c r="M164" s="151">
        <v>12</v>
      </c>
      <c r="N164" s="141">
        <v>189.9176594253679</v>
      </c>
      <c r="O164" s="151">
        <v>3.5</v>
      </c>
      <c r="P164" s="151">
        <v>257.8047138047138</v>
      </c>
      <c r="Q164" s="151">
        <v>195.988437281009</v>
      </c>
      <c r="R164" s="146">
        <v>0.76022053432843584</v>
      </c>
      <c r="S164" s="151">
        <v>18</v>
      </c>
      <c r="T164" s="146">
        <v>0.95899999999999996</v>
      </c>
      <c r="U164" s="151">
        <v>18</v>
      </c>
      <c r="V164" s="146">
        <v>1.34</v>
      </c>
      <c r="W164" s="151">
        <v>10</v>
      </c>
      <c r="X164" s="167">
        <v>2565100</v>
      </c>
      <c r="Y164" s="167">
        <v>2555100</v>
      </c>
      <c r="Z164" s="167">
        <v>7487628</v>
      </c>
      <c r="AA164" s="167">
        <v>895.26979677645409</v>
      </c>
      <c r="AB164" s="141">
        <v>2623.5557112824108</v>
      </c>
      <c r="AC164" s="151">
        <v>2</v>
      </c>
      <c r="AD164" s="146">
        <v>0.93369999999999997</v>
      </c>
      <c r="AE164" s="151">
        <v>8</v>
      </c>
      <c r="AF164" s="141">
        <v>23</v>
      </c>
      <c r="AG164" s="141">
        <v>15</v>
      </c>
      <c r="AH164" s="157">
        <v>8</v>
      </c>
    </row>
    <row r="165" spans="1:34" ht="12" customHeight="1" x14ac:dyDescent="0.25">
      <c r="A165" s="208">
        <v>2023</v>
      </c>
      <c r="B165" s="139">
        <v>162</v>
      </c>
      <c r="C165" s="137" t="s">
        <v>76</v>
      </c>
      <c r="D165" s="138">
        <v>1</v>
      </c>
      <c r="E165" s="134" t="s">
        <v>116</v>
      </c>
      <c r="F165" s="134" t="s">
        <v>116</v>
      </c>
      <c r="G165" s="134" t="s">
        <v>506</v>
      </c>
      <c r="H165" s="142">
        <v>891</v>
      </c>
      <c r="I165" s="142">
        <v>1015</v>
      </c>
      <c r="J165" s="142">
        <v>409</v>
      </c>
      <c r="K165" s="153">
        <v>77</v>
      </c>
      <c r="L165" s="147">
        <v>1.1391694725028061</v>
      </c>
      <c r="M165" s="139">
        <v>14</v>
      </c>
      <c r="N165" s="142">
        <v>147.07881773399015</v>
      </c>
      <c r="O165" s="139">
        <v>4</v>
      </c>
      <c r="P165" s="139">
        <v>238.62347188264059</v>
      </c>
      <c r="Q165" s="139">
        <v>224.777339901478</v>
      </c>
      <c r="R165" s="147">
        <v>0.94197497894099713</v>
      </c>
      <c r="S165" s="139">
        <v>18</v>
      </c>
      <c r="T165" s="147">
        <v>0.97299999999999998</v>
      </c>
      <c r="U165" s="139">
        <v>18</v>
      </c>
      <c r="V165" s="147">
        <v>1.3069999999999999</v>
      </c>
      <c r="W165" s="139">
        <v>10</v>
      </c>
      <c r="X165" s="168">
        <v>1010300</v>
      </c>
      <c r="Y165" s="168">
        <v>1005300</v>
      </c>
      <c r="Z165" s="168">
        <v>1224508</v>
      </c>
      <c r="AA165" s="168">
        <v>990.44334975369452</v>
      </c>
      <c r="AB165" s="142">
        <v>1206.4118226600986</v>
      </c>
      <c r="AC165" s="139">
        <v>6</v>
      </c>
      <c r="AD165" s="147">
        <v>0.87350000000000005</v>
      </c>
      <c r="AE165" s="139">
        <v>7</v>
      </c>
      <c r="AF165" s="142">
        <v>6</v>
      </c>
      <c r="AG165" s="142">
        <v>4</v>
      </c>
      <c r="AH165" s="158">
        <v>2</v>
      </c>
    </row>
    <row r="166" spans="1:34" ht="12" customHeight="1" x14ac:dyDescent="0.25">
      <c r="A166" s="207">
        <v>2022</v>
      </c>
      <c r="B166" s="151">
        <v>115</v>
      </c>
      <c r="C166" s="135" t="s">
        <v>2</v>
      </c>
      <c r="D166" s="136">
        <v>5</v>
      </c>
      <c r="E166" s="131" t="s">
        <v>618</v>
      </c>
      <c r="F166" s="131" t="s">
        <v>503</v>
      </c>
      <c r="G166" s="131" t="s">
        <v>508</v>
      </c>
      <c r="H166" s="141">
        <v>765</v>
      </c>
      <c r="I166" s="141">
        <v>734</v>
      </c>
      <c r="J166" s="141">
        <v>116</v>
      </c>
      <c r="K166" s="152">
        <v>87.5</v>
      </c>
      <c r="L166" s="146">
        <v>0.95947712418300657</v>
      </c>
      <c r="M166" s="151">
        <v>11</v>
      </c>
      <c r="N166" s="141">
        <v>380.41553133514986</v>
      </c>
      <c r="O166" s="151">
        <v>4.5</v>
      </c>
      <c r="P166" s="151">
        <v>51.568965517241381</v>
      </c>
      <c r="Q166" s="151">
        <v>72.941416893732963</v>
      </c>
      <c r="R166" s="146">
        <v>1.4144440587885363</v>
      </c>
      <c r="S166" s="151">
        <v>30</v>
      </c>
      <c r="T166" s="146">
        <v>0.99</v>
      </c>
      <c r="U166" s="151">
        <v>19</v>
      </c>
      <c r="V166" s="146">
        <v>1.2303999999999999</v>
      </c>
      <c r="W166" s="151">
        <v>10</v>
      </c>
      <c r="X166" s="167">
        <v>1582040</v>
      </c>
      <c r="Y166" s="167">
        <v>1582040</v>
      </c>
      <c r="Z166" s="167">
        <v>1273161</v>
      </c>
      <c r="AA166" s="167">
        <v>2155.367847411444</v>
      </c>
      <c r="AB166" s="141">
        <v>1734.5517711171665</v>
      </c>
      <c r="AC166" s="151">
        <v>3</v>
      </c>
      <c r="AD166" s="146" t="s">
        <v>82</v>
      </c>
      <c r="AE166" s="151">
        <v>10</v>
      </c>
      <c r="AF166" s="141">
        <v>8</v>
      </c>
      <c r="AG166" s="141">
        <v>8</v>
      </c>
      <c r="AH166" s="157">
        <v>0</v>
      </c>
    </row>
    <row r="167" spans="1:34" ht="12" customHeight="1" x14ac:dyDescent="0.25">
      <c r="A167" s="208">
        <v>2022</v>
      </c>
      <c r="B167" s="139">
        <v>83</v>
      </c>
      <c r="C167" s="137" t="s">
        <v>73</v>
      </c>
      <c r="D167" s="138">
        <v>1</v>
      </c>
      <c r="E167" s="134" t="s">
        <v>116</v>
      </c>
      <c r="F167" s="134" t="s">
        <v>116</v>
      </c>
      <c r="G167" s="134" t="s">
        <v>506</v>
      </c>
      <c r="H167" s="142">
        <v>3059</v>
      </c>
      <c r="I167" s="142">
        <v>3030</v>
      </c>
      <c r="J167" s="142">
        <v>1484</v>
      </c>
      <c r="K167" s="153">
        <v>80</v>
      </c>
      <c r="L167" s="147">
        <v>0.99051977770513244</v>
      </c>
      <c r="M167" s="139">
        <v>10</v>
      </c>
      <c r="N167" s="142">
        <v>368.493399339934</v>
      </c>
      <c r="O167" s="139">
        <v>4</v>
      </c>
      <c r="P167" s="139">
        <v>306.48113207547169</v>
      </c>
      <c r="Q167" s="139">
        <v>166.03630363036302</v>
      </c>
      <c r="R167" s="147">
        <v>0.54175049049830637</v>
      </c>
      <c r="S167" s="139">
        <v>12</v>
      </c>
      <c r="T167" s="147">
        <v>0.94</v>
      </c>
      <c r="U167" s="139">
        <v>17</v>
      </c>
      <c r="V167" s="147">
        <v>1.0828</v>
      </c>
      <c r="W167" s="139">
        <v>8</v>
      </c>
      <c r="X167" s="168">
        <v>1332800</v>
      </c>
      <c r="Y167" s="168">
        <v>1327800</v>
      </c>
      <c r="Z167" s="168">
        <v>1417513</v>
      </c>
      <c r="AA167" s="168">
        <v>438.21782178217813</v>
      </c>
      <c r="AB167" s="142">
        <v>467.8260726072607</v>
      </c>
      <c r="AC167" s="139">
        <v>7</v>
      </c>
      <c r="AD167" s="147">
        <v>0.93210000000000004</v>
      </c>
      <c r="AE167" s="139">
        <v>8</v>
      </c>
      <c r="AF167" s="142">
        <v>8</v>
      </c>
      <c r="AG167" s="142">
        <v>7</v>
      </c>
      <c r="AH167" s="158">
        <v>1</v>
      </c>
    </row>
    <row r="168" spans="1:34" ht="12" customHeight="1" x14ac:dyDescent="0.25">
      <c r="A168" s="207">
        <v>2022</v>
      </c>
      <c r="B168" s="151">
        <v>1</v>
      </c>
      <c r="C168" s="135" t="s">
        <v>3</v>
      </c>
      <c r="D168" s="136">
        <v>2</v>
      </c>
      <c r="E168" s="131" t="s">
        <v>117</v>
      </c>
      <c r="F168" s="131" t="s">
        <v>502</v>
      </c>
      <c r="G168" s="131" t="s">
        <v>507</v>
      </c>
      <c r="H168" s="141">
        <v>3236</v>
      </c>
      <c r="I168" s="141">
        <v>3319</v>
      </c>
      <c r="J168" s="141">
        <v>548</v>
      </c>
      <c r="K168" s="152">
        <v>75</v>
      </c>
      <c r="L168" s="146">
        <v>1.0256489493201484</v>
      </c>
      <c r="M168" s="151">
        <v>10</v>
      </c>
      <c r="N168" s="141">
        <v>355.87225067791502</v>
      </c>
      <c r="O168" s="151">
        <v>5</v>
      </c>
      <c r="P168" s="151">
        <v>237.10218978102191</v>
      </c>
      <c r="Q168" s="151">
        <v>68.250677915034643</v>
      </c>
      <c r="R168" s="146">
        <v>0.28785342715758228</v>
      </c>
      <c r="S168" s="151">
        <v>5</v>
      </c>
      <c r="T168" s="146">
        <v>1</v>
      </c>
      <c r="U168" s="151">
        <v>20</v>
      </c>
      <c r="V168" s="146">
        <v>0.2316</v>
      </c>
      <c r="W168" s="151">
        <v>0</v>
      </c>
      <c r="X168" s="167">
        <v>2857449</v>
      </c>
      <c r="Y168" s="167">
        <v>2827449</v>
      </c>
      <c r="Z168" s="167">
        <v>2501082</v>
      </c>
      <c r="AA168" s="167">
        <v>851.8978608014462</v>
      </c>
      <c r="AB168" s="141">
        <v>753.5649291955408</v>
      </c>
      <c r="AC168" s="151">
        <v>8</v>
      </c>
      <c r="AD168" s="146">
        <v>1</v>
      </c>
      <c r="AE168" s="151">
        <v>10</v>
      </c>
      <c r="AF168" s="141">
        <v>18</v>
      </c>
      <c r="AG168" s="141">
        <v>14</v>
      </c>
      <c r="AH168" s="157">
        <v>4</v>
      </c>
    </row>
    <row r="169" spans="1:34" ht="12" customHeight="1" x14ac:dyDescent="0.25">
      <c r="A169" s="208">
        <v>2022</v>
      </c>
      <c r="B169" s="139">
        <v>33</v>
      </c>
      <c r="C169" s="137" t="s">
        <v>52</v>
      </c>
      <c r="D169" s="138">
        <v>1</v>
      </c>
      <c r="E169" s="134" t="s">
        <v>117</v>
      </c>
      <c r="F169" s="134" t="s">
        <v>502</v>
      </c>
      <c r="G169" s="134" t="s">
        <v>507</v>
      </c>
      <c r="H169" s="142">
        <v>4414</v>
      </c>
      <c r="I169" s="142">
        <v>4746</v>
      </c>
      <c r="J169" s="142">
        <v>4367</v>
      </c>
      <c r="K169" s="153">
        <v>59.5</v>
      </c>
      <c r="L169" s="147">
        <v>1.0752152242863615</v>
      </c>
      <c r="M169" s="139">
        <v>10</v>
      </c>
      <c r="N169" s="142">
        <v>339.4669195111673</v>
      </c>
      <c r="O169" s="139">
        <v>2.5</v>
      </c>
      <c r="P169" s="139">
        <v>441.04034647823113</v>
      </c>
      <c r="Q169" s="139">
        <v>343.05318478032376</v>
      </c>
      <c r="R169" s="147">
        <v>0.77782721585372272</v>
      </c>
      <c r="S169" s="139">
        <v>30</v>
      </c>
      <c r="T169" s="147">
        <v>0.79</v>
      </c>
      <c r="U169" s="139">
        <v>9</v>
      </c>
      <c r="V169" s="147">
        <v>1.5722</v>
      </c>
      <c r="W169" s="139">
        <v>10</v>
      </c>
      <c r="X169" s="168">
        <v>2876865</v>
      </c>
      <c r="Y169" s="168">
        <v>2876865</v>
      </c>
      <c r="Z169" s="168">
        <v>2417694</v>
      </c>
      <c r="AA169" s="168">
        <v>606.16624525916563</v>
      </c>
      <c r="AB169" s="142">
        <v>509.41719342604296</v>
      </c>
      <c r="AC169" s="139">
        <v>6</v>
      </c>
      <c r="AD169" s="147">
        <v>0.87619999999999998</v>
      </c>
      <c r="AE169" s="139">
        <v>8</v>
      </c>
      <c r="AF169" s="142">
        <v>20</v>
      </c>
      <c r="AG169" s="142">
        <v>11</v>
      </c>
      <c r="AH169" s="158">
        <v>9</v>
      </c>
    </row>
    <row r="170" spans="1:34" ht="12" customHeight="1" x14ac:dyDescent="0.25">
      <c r="A170" s="207">
        <v>2022</v>
      </c>
      <c r="B170" s="151">
        <v>5</v>
      </c>
      <c r="C170" s="135" t="s">
        <v>4</v>
      </c>
      <c r="D170" s="136">
        <v>2</v>
      </c>
      <c r="E170" s="131" t="s">
        <v>117</v>
      </c>
      <c r="F170" s="131" t="s">
        <v>502</v>
      </c>
      <c r="G170" s="131" t="s">
        <v>507</v>
      </c>
      <c r="H170" s="141">
        <v>164</v>
      </c>
      <c r="I170" s="141">
        <v>163</v>
      </c>
      <c r="J170" s="141">
        <v>3</v>
      </c>
      <c r="K170" s="152">
        <v>90</v>
      </c>
      <c r="L170" s="146">
        <v>0.99390243902439024</v>
      </c>
      <c r="M170" s="151">
        <v>13</v>
      </c>
      <c r="N170" s="141">
        <v>367.23926380368096</v>
      </c>
      <c r="O170" s="151">
        <v>2</v>
      </c>
      <c r="P170" s="151">
        <v>469.33333333333326</v>
      </c>
      <c r="Q170" s="151">
        <v>30.018404907975459</v>
      </c>
      <c r="R170" s="146">
        <v>6.395966954824317E-2</v>
      </c>
      <c r="S170" s="151">
        <v>30</v>
      </c>
      <c r="T170" s="146">
        <v>1</v>
      </c>
      <c r="U170" s="151">
        <v>20</v>
      </c>
      <c r="V170" s="146">
        <v>1.1589</v>
      </c>
      <c r="W170" s="151">
        <v>9</v>
      </c>
      <c r="X170" s="167">
        <v>613500</v>
      </c>
      <c r="Y170" s="167">
        <v>607500</v>
      </c>
      <c r="Z170" s="167">
        <v>574972</v>
      </c>
      <c r="AA170" s="167">
        <v>3726.9938650306754</v>
      </c>
      <c r="AB170" s="141">
        <v>3527.435582822086</v>
      </c>
      <c r="AC170" s="151">
        <v>0</v>
      </c>
      <c r="AD170" s="146">
        <v>0.83320000000000005</v>
      </c>
      <c r="AE170" s="151">
        <v>7</v>
      </c>
      <c r="AF170" s="141">
        <v>4</v>
      </c>
      <c r="AG170" s="141">
        <v>4</v>
      </c>
      <c r="AH170" s="157">
        <v>0</v>
      </c>
    </row>
    <row r="171" spans="1:34" ht="12" customHeight="1" x14ac:dyDescent="0.25">
      <c r="A171" s="208">
        <v>2022</v>
      </c>
      <c r="B171" s="139">
        <v>44</v>
      </c>
      <c r="C171" s="137" t="s">
        <v>51</v>
      </c>
      <c r="D171" s="138">
        <v>1</v>
      </c>
      <c r="E171" s="134" t="s">
        <v>117</v>
      </c>
      <c r="F171" s="134" t="s">
        <v>502</v>
      </c>
      <c r="G171" s="134" t="s">
        <v>507</v>
      </c>
      <c r="H171" s="142">
        <v>2007</v>
      </c>
      <c r="I171" s="142">
        <v>1417</v>
      </c>
      <c r="J171" s="142">
        <v>1591</v>
      </c>
      <c r="K171" s="153">
        <v>66.5</v>
      </c>
      <c r="L171" s="147">
        <v>0.70602889885401099</v>
      </c>
      <c r="M171" s="139">
        <v>12</v>
      </c>
      <c r="N171" s="142">
        <v>516.97600564573042</v>
      </c>
      <c r="O171" s="139">
        <v>1.5</v>
      </c>
      <c r="P171" s="139">
        <v>283.89490245437383</v>
      </c>
      <c r="Q171" s="139">
        <v>211.50529287226536</v>
      </c>
      <c r="R171" s="147">
        <v>0.74501264744004125</v>
      </c>
      <c r="S171" s="139">
        <v>21</v>
      </c>
      <c r="T171" s="147">
        <v>0.8</v>
      </c>
      <c r="U171" s="139">
        <v>10</v>
      </c>
      <c r="V171" s="147">
        <v>1.0283</v>
      </c>
      <c r="W171" s="139">
        <v>7</v>
      </c>
      <c r="X171" s="168">
        <v>934393</v>
      </c>
      <c r="Y171" s="168">
        <v>924393</v>
      </c>
      <c r="Z171" s="168">
        <v>902279</v>
      </c>
      <c r="AA171" s="168">
        <v>652.35920959774171</v>
      </c>
      <c r="AB171" s="142">
        <v>636.75299929428365</v>
      </c>
      <c r="AC171" s="139">
        <v>4</v>
      </c>
      <c r="AD171" s="147">
        <v>0.89529999999999998</v>
      </c>
      <c r="AE171" s="139">
        <v>8</v>
      </c>
      <c r="AF171" s="142">
        <v>6</v>
      </c>
      <c r="AG171" s="142">
        <v>6</v>
      </c>
      <c r="AH171" s="158">
        <v>0</v>
      </c>
    </row>
    <row r="172" spans="1:34" ht="12" customHeight="1" x14ac:dyDescent="0.25">
      <c r="A172" s="207">
        <v>2022</v>
      </c>
      <c r="B172" s="151">
        <v>10</v>
      </c>
      <c r="C172" s="135" t="s">
        <v>5</v>
      </c>
      <c r="D172" s="136">
        <v>2</v>
      </c>
      <c r="E172" s="131" t="s">
        <v>117</v>
      </c>
      <c r="F172" s="131" t="s">
        <v>502</v>
      </c>
      <c r="G172" s="131" t="s">
        <v>507</v>
      </c>
      <c r="H172" s="141">
        <v>1060</v>
      </c>
      <c r="I172" s="141">
        <v>1201</v>
      </c>
      <c r="J172" s="141">
        <v>643</v>
      </c>
      <c r="K172" s="152">
        <v>72.5</v>
      </c>
      <c r="L172" s="146">
        <v>1.1330188679245283</v>
      </c>
      <c r="M172" s="151">
        <v>11</v>
      </c>
      <c r="N172" s="141">
        <v>322.14820982514573</v>
      </c>
      <c r="O172" s="151">
        <v>2.5</v>
      </c>
      <c r="P172" s="151">
        <v>305.39035769828928</v>
      </c>
      <c r="Q172" s="151">
        <v>310.6136552872606</v>
      </c>
      <c r="R172" s="146">
        <v>1.017103675532977</v>
      </c>
      <c r="S172" s="151">
        <v>25</v>
      </c>
      <c r="T172" s="146">
        <v>1</v>
      </c>
      <c r="U172" s="151">
        <v>20</v>
      </c>
      <c r="V172" s="146">
        <v>1.653</v>
      </c>
      <c r="W172" s="151">
        <v>10</v>
      </c>
      <c r="X172" s="167">
        <v>947218</v>
      </c>
      <c r="Y172" s="167">
        <v>942218</v>
      </c>
      <c r="Z172" s="167">
        <v>830080</v>
      </c>
      <c r="AA172" s="167">
        <v>784.52789342214817</v>
      </c>
      <c r="AB172" s="141">
        <v>691.15736885928391</v>
      </c>
      <c r="AC172" s="151">
        <v>8</v>
      </c>
      <c r="AD172" s="146">
        <v>0.70040000000000002</v>
      </c>
      <c r="AE172" s="151">
        <v>5</v>
      </c>
      <c r="AF172" s="141">
        <v>5</v>
      </c>
      <c r="AG172" s="141">
        <v>5</v>
      </c>
      <c r="AH172" s="157">
        <v>0</v>
      </c>
    </row>
    <row r="173" spans="1:34" ht="12" customHeight="1" x14ac:dyDescent="0.25">
      <c r="A173" s="208">
        <v>2022</v>
      </c>
      <c r="B173" s="139">
        <v>4</v>
      </c>
      <c r="C173" s="137" t="s">
        <v>11</v>
      </c>
      <c r="D173" s="138">
        <v>2</v>
      </c>
      <c r="E173" s="134" t="s">
        <v>117</v>
      </c>
      <c r="F173" s="134" t="s">
        <v>502</v>
      </c>
      <c r="G173" s="134" t="s">
        <v>507</v>
      </c>
      <c r="H173" s="142">
        <v>3537</v>
      </c>
      <c r="I173" s="142">
        <v>3596</v>
      </c>
      <c r="J173" s="142">
        <v>342</v>
      </c>
      <c r="K173" s="153">
        <v>81</v>
      </c>
      <c r="L173" s="147">
        <v>1.0166808029403449</v>
      </c>
      <c r="M173" s="139">
        <v>8</v>
      </c>
      <c r="N173" s="142">
        <v>359.01140155728586</v>
      </c>
      <c r="O173" s="139">
        <v>0</v>
      </c>
      <c r="P173" s="139">
        <v>88.970760233918128</v>
      </c>
      <c r="Q173" s="139">
        <v>41.628476084538377</v>
      </c>
      <c r="R173" s="147">
        <v>0.46788940518312494</v>
      </c>
      <c r="S173" s="139">
        <v>11</v>
      </c>
      <c r="T173" s="147">
        <v>0.97</v>
      </c>
      <c r="U173" s="139">
        <v>18</v>
      </c>
      <c r="V173" s="147">
        <v>1.1825000000000001</v>
      </c>
      <c r="W173" s="139">
        <v>9</v>
      </c>
      <c r="X173" s="168">
        <v>3592882</v>
      </c>
      <c r="Y173" s="168">
        <v>3352882</v>
      </c>
      <c r="Z173" s="168">
        <v>3299736</v>
      </c>
      <c r="AA173" s="168">
        <v>932.39210233592883</v>
      </c>
      <c r="AB173" s="142">
        <v>917.61290322580635</v>
      </c>
      <c r="AC173" s="139">
        <v>7</v>
      </c>
      <c r="AD173" s="147">
        <v>0.96</v>
      </c>
      <c r="AE173" s="139">
        <v>9</v>
      </c>
      <c r="AF173" s="142">
        <v>20</v>
      </c>
      <c r="AG173" s="142">
        <v>19</v>
      </c>
      <c r="AH173" s="158">
        <v>1</v>
      </c>
    </row>
    <row r="174" spans="1:34" ht="12" customHeight="1" x14ac:dyDescent="0.25">
      <c r="A174" s="207">
        <v>2022</v>
      </c>
      <c r="B174" s="151">
        <v>7</v>
      </c>
      <c r="C174" s="135" t="s">
        <v>6</v>
      </c>
      <c r="D174" s="136">
        <v>2</v>
      </c>
      <c r="E174" s="131" t="s">
        <v>117</v>
      </c>
      <c r="F174" s="131" t="s">
        <v>502</v>
      </c>
      <c r="G174" s="131" t="s">
        <v>507</v>
      </c>
      <c r="H174" s="141">
        <v>12431</v>
      </c>
      <c r="I174" s="141">
        <v>12789</v>
      </c>
      <c r="J174" s="141">
        <v>4863</v>
      </c>
      <c r="K174" s="152">
        <v>81.5</v>
      </c>
      <c r="L174" s="146">
        <v>1.0287989703161451</v>
      </c>
      <c r="M174" s="151">
        <v>9</v>
      </c>
      <c r="N174" s="141">
        <v>354.78262569395577</v>
      </c>
      <c r="O174" s="151">
        <v>3.5</v>
      </c>
      <c r="P174" s="151">
        <v>493.50524367674274</v>
      </c>
      <c r="Q174" s="151">
        <v>266.73109703651573</v>
      </c>
      <c r="R174" s="146">
        <v>0.54048280226831946</v>
      </c>
      <c r="S174" s="151">
        <v>30</v>
      </c>
      <c r="T174" s="146">
        <v>0.99</v>
      </c>
      <c r="U174" s="151">
        <v>19</v>
      </c>
      <c r="V174" s="146">
        <v>1.0579000000000001</v>
      </c>
      <c r="W174" s="151">
        <v>7</v>
      </c>
      <c r="X174" s="167">
        <v>3233100</v>
      </c>
      <c r="Y174" s="167">
        <v>3223100</v>
      </c>
      <c r="Z174" s="167">
        <v>3280724</v>
      </c>
      <c r="AA174" s="167">
        <v>252.02126827742592</v>
      </c>
      <c r="AB174" s="141">
        <v>256.52701540386272</v>
      </c>
      <c r="AC174" s="151">
        <v>10</v>
      </c>
      <c r="AD174" s="146">
        <v>0.8871</v>
      </c>
      <c r="AE174" s="151">
        <v>8</v>
      </c>
      <c r="AF174" s="141">
        <v>21</v>
      </c>
      <c r="AG174" s="141">
        <v>21</v>
      </c>
      <c r="AH174" s="157">
        <v>0</v>
      </c>
    </row>
    <row r="175" spans="1:34" ht="12" customHeight="1" x14ac:dyDescent="0.25">
      <c r="A175" s="208">
        <v>2022</v>
      </c>
      <c r="B175" s="139">
        <v>43</v>
      </c>
      <c r="C175" s="137" t="s">
        <v>47</v>
      </c>
      <c r="D175" s="138">
        <v>1</v>
      </c>
      <c r="E175" s="134" t="s">
        <v>117</v>
      </c>
      <c r="F175" s="134" t="s">
        <v>502</v>
      </c>
      <c r="G175" s="134" t="s">
        <v>507</v>
      </c>
      <c r="H175" s="142">
        <v>13129</v>
      </c>
      <c r="I175" s="142">
        <v>12623</v>
      </c>
      <c r="J175" s="142">
        <v>9085</v>
      </c>
      <c r="K175" s="153">
        <v>58</v>
      </c>
      <c r="L175" s="147">
        <v>0.96145936476502403</v>
      </c>
      <c r="M175" s="139">
        <v>14</v>
      </c>
      <c r="N175" s="142">
        <v>379.63122870949854</v>
      </c>
      <c r="O175" s="139">
        <v>4</v>
      </c>
      <c r="P175" s="139">
        <v>239.536598789213</v>
      </c>
      <c r="Q175" s="139">
        <v>230.35657133803377</v>
      </c>
      <c r="R175" s="147">
        <v>0.96167588795373404</v>
      </c>
      <c r="S175" s="139">
        <v>26</v>
      </c>
      <c r="T175" s="147">
        <v>0.83</v>
      </c>
      <c r="U175" s="139">
        <v>11</v>
      </c>
      <c r="V175" s="147">
        <v>0.93440000000000001</v>
      </c>
      <c r="W175" s="139">
        <v>5</v>
      </c>
      <c r="X175" s="168">
        <v>6020269</v>
      </c>
      <c r="Y175" s="168">
        <v>5970269</v>
      </c>
      <c r="Z175" s="168">
        <v>5666602</v>
      </c>
      <c r="AA175" s="168">
        <v>472.96751960706649</v>
      </c>
      <c r="AB175" s="142">
        <v>448.91087697060919</v>
      </c>
      <c r="AC175" s="139">
        <v>7</v>
      </c>
      <c r="AD175" s="147">
        <v>0.9274</v>
      </c>
      <c r="AE175" s="139">
        <v>8</v>
      </c>
      <c r="AF175" s="142">
        <v>38</v>
      </c>
      <c r="AG175" s="142">
        <v>33</v>
      </c>
      <c r="AH175" s="158">
        <v>5</v>
      </c>
    </row>
    <row r="176" spans="1:34" ht="12" customHeight="1" x14ac:dyDescent="0.25">
      <c r="A176" s="207">
        <v>2022</v>
      </c>
      <c r="B176" s="151">
        <v>6</v>
      </c>
      <c r="C176" s="135" t="s">
        <v>7</v>
      </c>
      <c r="D176" s="136">
        <v>2</v>
      </c>
      <c r="E176" s="131" t="s">
        <v>117</v>
      </c>
      <c r="F176" s="131" t="s">
        <v>502</v>
      </c>
      <c r="G176" s="131" t="s">
        <v>507</v>
      </c>
      <c r="H176" s="141">
        <v>2161</v>
      </c>
      <c r="I176" s="141">
        <v>2075</v>
      </c>
      <c r="J176" s="141">
        <v>631</v>
      </c>
      <c r="K176" s="152">
        <v>76</v>
      </c>
      <c r="L176" s="146">
        <v>0.96020360944007388</v>
      </c>
      <c r="M176" s="151">
        <v>11</v>
      </c>
      <c r="N176" s="141">
        <v>380.12771084337351</v>
      </c>
      <c r="O176" s="151">
        <v>5</v>
      </c>
      <c r="P176" s="151">
        <v>125.32805071315371</v>
      </c>
      <c r="Q176" s="151">
        <v>100.37397590361446</v>
      </c>
      <c r="R176" s="146">
        <v>0.80088994708253125</v>
      </c>
      <c r="S176" s="151">
        <v>24</v>
      </c>
      <c r="T176" s="146">
        <v>1</v>
      </c>
      <c r="U176" s="151">
        <v>20</v>
      </c>
      <c r="V176" s="146">
        <v>0.62570000000000003</v>
      </c>
      <c r="W176" s="151">
        <v>0</v>
      </c>
      <c r="X176" s="167">
        <v>2512738</v>
      </c>
      <c r="Y176" s="167">
        <v>2443253</v>
      </c>
      <c r="Z176" s="167">
        <v>2309128</v>
      </c>
      <c r="AA176" s="167">
        <v>1177.4713253012048</v>
      </c>
      <c r="AB176" s="141">
        <v>1112.8327710843373</v>
      </c>
      <c r="AC176" s="151">
        <v>5</v>
      </c>
      <c r="AD176" s="146">
        <v>0.96740000000000004</v>
      </c>
      <c r="AE176" s="151">
        <v>9</v>
      </c>
      <c r="AF176" s="141">
        <v>16</v>
      </c>
      <c r="AG176" s="141">
        <v>11</v>
      </c>
      <c r="AH176" s="157">
        <v>5</v>
      </c>
    </row>
    <row r="177" spans="1:34" ht="12" customHeight="1" x14ac:dyDescent="0.25">
      <c r="A177" s="208">
        <v>2022</v>
      </c>
      <c r="B177" s="139">
        <v>42</v>
      </c>
      <c r="C177" s="137" t="s">
        <v>46</v>
      </c>
      <c r="D177" s="138">
        <v>1</v>
      </c>
      <c r="E177" s="134" t="s">
        <v>117</v>
      </c>
      <c r="F177" s="134" t="s">
        <v>502</v>
      </c>
      <c r="G177" s="134" t="s">
        <v>507</v>
      </c>
      <c r="H177" s="142">
        <v>3788</v>
      </c>
      <c r="I177" s="142">
        <v>3649</v>
      </c>
      <c r="J177" s="142">
        <v>2530</v>
      </c>
      <c r="K177" s="153">
        <v>86</v>
      </c>
      <c r="L177" s="147">
        <v>0.96330517423442452</v>
      </c>
      <c r="M177" s="139">
        <v>9</v>
      </c>
      <c r="N177" s="142">
        <v>378.90380926281171</v>
      </c>
      <c r="O177" s="139">
        <v>2</v>
      </c>
      <c r="P177" s="139">
        <v>291.82529644268777</v>
      </c>
      <c r="Q177" s="139">
        <v>231.80487804878047</v>
      </c>
      <c r="R177" s="147">
        <v>0.79432756815276684</v>
      </c>
      <c r="S177" s="139">
        <v>17</v>
      </c>
      <c r="T177" s="147">
        <v>0.97</v>
      </c>
      <c r="U177" s="139">
        <v>18</v>
      </c>
      <c r="V177" s="147">
        <v>1.4222999999999999</v>
      </c>
      <c r="W177" s="139">
        <v>10</v>
      </c>
      <c r="X177" s="168">
        <v>1858488</v>
      </c>
      <c r="Y177" s="168">
        <v>1850488</v>
      </c>
      <c r="Z177" s="168">
        <v>2000574</v>
      </c>
      <c r="AA177" s="168">
        <v>507.1219512195122</v>
      </c>
      <c r="AB177" s="142">
        <v>548.25267196492189</v>
      </c>
      <c r="AC177" s="139">
        <v>5</v>
      </c>
      <c r="AD177" s="147">
        <v>0.95820000000000005</v>
      </c>
      <c r="AE177" s="139">
        <v>9</v>
      </c>
      <c r="AF177" s="142">
        <v>13</v>
      </c>
      <c r="AG177" s="142">
        <v>11</v>
      </c>
      <c r="AH177" s="158">
        <v>2</v>
      </c>
    </row>
    <row r="178" spans="1:34" ht="12" customHeight="1" x14ac:dyDescent="0.25">
      <c r="A178" s="207">
        <v>2022</v>
      </c>
      <c r="B178" s="151">
        <v>2</v>
      </c>
      <c r="C178" s="135" t="s">
        <v>8</v>
      </c>
      <c r="D178" s="136">
        <v>2</v>
      </c>
      <c r="E178" s="131" t="s">
        <v>117</v>
      </c>
      <c r="F178" s="131" t="s">
        <v>502</v>
      </c>
      <c r="G178" s="131" t="s">
        <v>507</v>
      </c>
      <c r="H178" s="141">
        <v>292</v>
      </c>
      <c r="I178" s="141">
        <v>297</v>
      </c>
      <c r="J178" s="141">
        <v>4</v>
      </c>
      <c r="K178" s="152">
        <v>89</v>
      </c>
      <c r="L178" s="146">
        <v>1.0171232876712328</v>
      </c>
      <c r="M178" s="151">
        <v>15</v>
      </c>
      <c r="N178" s="141">
        <v>358.85521885521888</v>
      </c>
      <c r="O178" s="151">
        <v>0</v>
      </c>
      <c r="P178" s="151">
        <v>3840.25</v>
      </c>
      <c r="Q178" s="151">
        <v>35.659932659932657</v>
      </c>
      <c r="R178" s="146">
        <v>9.2858362502265882E-3</v>
      </c>
      <c r="S178" s="151">
        <v>0</v>
      </c>
      <c r="T178" s="146">
        <v>0.96</v>
      </c>
      <c r="U178" s="151">
        <v>18</v>
      </c>
      <c r="V178" s="146">
        <v>1.2285999999999999</v>
      </c>
      <c r="W178" s="151">
        <v>10</v>
      </c>
      <c r="X178" s="167">
        <v>759280</v>
      </c>
      <c r="Y178" s="167">
        <v>749280</v>
      </c>
      <c r="Z178" s="167">
        <v>808988</v>
      </c>
      <c r="AA178" s="167">
        <v>2522.8282828282827</v>
      </c>
      <c r="AB178" s="141">
        <v>2723.8653198653201</v>
      </c>
      <c r="AC178" s="151">
        <v>1</v>
      </c>
      <c r="AD178" s="146">
        <v>0.91659999999999997</v>
      </c>
      <c r="AE178" s="151">
        <v>8</v>
      </c>
      <c r="AF178" s="141">
        <v>4</v>
      </c>
      <c r="AG178" s="141">
        <v>4</v>
      </c>
      <c r="AH178" s="157">
        <v>0</v>
      </c>
    </row>
    <row r="179" spans="1:34" ht="12" customHeight="1" x14ac:dyDescent="0.25">
      <c r="A179" s="208">
        <v>2022</v>
      </c>
      <c r="B179" s="139">
        <v>92</v>
      </c>
      <c r="C179" s="137" t="s">
        <v>72</v>
      </c>
      <c r="D179" s="138">
        <v>1</v>
      </c>
      <c r="E179" s="134" t="s">
        <v>116</v>
      </c>
      <c r="F179" s="134" t="s">
        <v>116</v>
      </c>
      <c r="G179" s="134" t="s">
        <v>506</v>
      </c>
      <c r="H179" s="142">
        <v>1611</v>
      </c>
      <c r="I179" s="142">
        <v>1654</v>
      </c>
      <c r="J179" s="142">
        <v>1193</v>
      </c>
      <c r="K179" s="153">
        <v>78</v>
      </c>
      <c r="L179" s="147">
        <v>1.0266914959652389</v>
      </c>
      <c r="M179" s="139">
        <v>10</v>
      </c>
      <c r="N179" s="142">
        <v>355.51088270858526</v>
      </c>
      <c r="O179" s="139">
        <v>4</v>
      </c>
      <c r="P179" s="139">
        <v>399.5523889354568</v>
      </c>
      <c r="Q179" s="139">
        <v>275.32889963724307</v>
      </c>
      <c r="R179" s="147">
        <v>0.6890933636282659</v>
      </c>
      <c r="S179" s="139">
        <v>14</v>
      </c>
      <c r="T179" s="147">
        <v>0.9</v>
      </c>
      <c r="U179" s="139">
        <v>15</v>
      </c>
      <c r="V179" s="147">
        <v>1.0314000000000001</v>
      </c>
      <c r="W179" s="139">
        <v>7</v>
      </c>
      <c r="X179" s="168">
        <v>926000</v>
      </c>
      <c r="Y179" s="168">
        <v>903000</v>
      </c>
      <c r="Z179" s="168">
        <v>822058</v>
      </c>
      <c r="AA179" s="168">
        <v>545.94921402660214</v>
      </c>
      <c r="AB179" s="142">
        <v>497.01209189842803</v>
      </c>
      <c r="AC179" s="139">
        <v>6</v>
      </c>
      <c r="AD179" s="147">
        <v>0.87829999999999997</v>
      </c>
      <c r="AE179" s="139">
        <v>8</v>
      </c>
      <c r="AF179" s="142">
        <v>6</v>
      </c>
      <c r="AG179" s="142">
        <v>4</v>
      </c>
      <c r="AH179" s="158">
        <v>2</v>
      </c>
    </row>
    <row r="180" spans="1:34" ht="12" customHeight="1" x14ac:dyDescent="0.25">
      <c r="A180" s="207">
        <v>2022</v>
      </c>
      <c r="B180" s="151">
        <v>9</v>
      </c>
      <c r="C180" s="135" t="s">
        <v>9</v>
      </c>
      <c r="D180" s="136">
        <v>2</v>
      </c>
      <c r="E180" s="131" t="s">
        <v>117</v>
      </c>
      <c r="F180" s="131" t="s">
        <v>502</v>
      </c>
      <c r="G180" s="131" t="s">
        <v>507</v>
      </c>
      <c r="H180" s="141">
        <v>9449</v>
      </c>
      <c r="I180" s="141">
        <v>11595</v>
      </c>
      <c r="J180" s="141">
        <v>16528</v>
      </c>
      <c r="K180" s="152">
        <v>87.5</v>
      </c>
      <c r="L180" s="146">
        <v>1.2271139803153772</v>
      </c>
      <c r="M180" s="151">
        <v>11</v>
      </c>
      <c r="N180" s="141">
        <v>297.44588184562315</v>
      </c>
      <c r="O180" s="151">
        <v>1.5</v>
      </c>
      <c r="P180" s="151">
        <v>710.87464456409941</v>
      </c>
      <c r="Q180" s="151">
        <v>772.87935494998271</v>
      </c>
      <c r="R180" s="146">
        <v>1.0872231283813814</v>
      </c>
      <c r="S180" s="151">
        <v>30</v>
      </c>
      <c r="T180" s="146">
        <v>0.99</v>
      </c>
      <c r="U180" s="151">
        <v>19</v>
      </c>
      <c r="V180" s="146">
        <v>1.2356</v>
      </c>
      <c r="W180" s="151">
        <v>10</v>
      </c>
      <c r="X180" s="167">
        <v>9712531</v>
      </c>
      <c r="Y180" s="167">
        <v>9630531</v>
      </c>
      <c r="Z180" s="167">
        <v>11025626</v>
      </c>
      <c r="AA180" s="167">
        <v>830.5761966364812</v>
      </c>
      <c r="AB180" s="141">
        <v>950.89486847779199</v>
      </c>
      <c r="AC180" s="151">
        <v>7</v>
      </c>
      <c r="AD180" s="146">
        <v>0.89270000000000005</v>
      </c>
      <c r="AE180" s="151">
        <v>8</v>
      </c>
      <c r="AF180" s="141">
        <v>57</v>
      </c>
      <c r="AG180" s="141">
        <v>46</v>
      </c>
      <c r="AH180" s="157">
        <v>11</v>
      </c>
    </row>
    <row r="181" spans="1:34" ht="12" customHeight="1" x14ac:dyDescent="0.25">
      <c r="A181" s="208">
        <v>2022</v>
      </c>
      <c r="B181" s="139">
        <v>41</v>
      </c>
      <c r="C181" s="137" t="s">
        <v>45</v>
      </c>
      <c r="D181" s="138">
        <v>1</v>
      </c>
      <c r="E181" s="134" t="s">
        <v>117</v>
      </c>
      <c r="F181" s="134" t="s">
        <v>502</v>
      </c>
      <c r="G181" s="134" t="s">
        <v>507</v>
      </c>
      <c r="H181" s="142">
        <v>7366</v>
      </c>
      <c r="I181" s="142">
        <v>7201</v>
      </c>
      <c r="J181" s="142">
        <v>4585</v>
      </c>
      <c r="K181" s="153">
        <v>72.5</v>
      </c>
      <c r="L181" s="147">
        <v>0.97759978278577253</v>
      </c>
      <c r="M181" s="139">
        <v>9</v>
      </c>
      <c r="N181" s="142">
        <v>373.36342174697961</v>
      </c>
      <c r="O181" s="139">
        <v>2.5</v>
      </c>
      <c r="P181" s="139">
        <v>272.30163576881137</v>
      </c>
      <c r="Q181" s="139">
        <v>193.05235383974448</v>
      </c>
      <c r="R181" s="147">
        <v>0.70896509047653744</v>
      </c>
      <c r="S181" s="139">
        <v>16</v>
      </c>
      <c r="T181" s="147">
        <v>0.88</v>
      </c>
      <c r="U181" s="139">
        <v>14</v>
      </c>
      <c r="V181" s="147">
        <v>1.0437000000000001</v>
      </c>
      <c r="W181" s="139">
        <v>7</v>
      </c>
      <c r="X181" s="168">
        <v>2828784</v>
      </c>
      <c r="Y181" s="168">
        <v>2820784</v>
      </c>
      <c r="Z181" s="168">
        <v>3034627</v>
      </c>
      <c r="AA181" s="168">
        <v>391.72114984029997</v>
      </c>
      <c r="AB181" s="142">
        <v>421.41744202194138</v>
      </c>
      <c r="AC181" s="139">
        <v>8</v>
      </c>
      <c r="AD181" s="147">
        <v>0.9718</v>
      </c>
      <c r="AE181" s="139">
        <v>9</v>
      </c>
      <c r="AF181" s="142">
        <v>18</v>
      </c>
      <c r="AG181" s="142">
        <v>17</v>
      </c>
      <c r="AH181" s="158">
        <v>1</v>
      </c>
    </row>
    <row r="182" spans="1:34" ht="12" customHeight="1" x14ac:dyDescent="0.25">
      <c r="A182" s="207">
        <v>2022</v>
      </c>
      <c r="B182" s="151">
        <v>3</v>
      </c>
      <c r="C182" s="135" t="s">
        <v>10</v>
      </c>
      <c r="D182" s="136">
        <v>2</v>
      </c>
      <c r="E182" s="131" t="s">
        <v>117</v>
      </c>
      <c r="F182" s="131" t="s">
        <v>502</v>
      </c>
      <c r="G182" s="131" t="s">
        <v>507</v>
      </c>
      <c r="H182" s="141">
        <v>6138</v>
      </c>
      <c r="I182" s="141">
        <v>6471</v>
      </c>
      <c r="J182" s="141">
        <v>5076</v>
      </c>
      <c r="K182" s="152">
        <v>67</v>
      </c>
      <c r="L182" s="146">
        <v>1.0542521994134897</v>
      </c>
      <c r="M182" s="151">
        <v>11</v>
      </c>
      <c r="N182" s="141">
        <v>346.2169680111266</v>
      </c>
      <c r="O182" s="151">
        <v>5</v>
      </c>
      <c r="P182" s="151">
        <v>374.71214806064194</v>
      </c>
      <c r="Q182" s="151">
        <v>425.77957985789311</v>
      </c>
      <c r="R182" s="146">
        <v>1.1362844307598661</v>
      </c>
      <c r="S182" s="151">
        <v>25</v>
      </c>
      <c r="T182" s="146">
        <v>1</v>
      </c>
      <c r="U182" s="151">
        <v>20</v>
      </c>
      <c r="V182" s="146">
        <v>1.0039</v>
      </c>
      <c r="W182" s="151">
        <v>6</v>
      </c>
      <c r="X182" s="167">
        <v>5221803</v>
      </c>
      <c r="Y182" s="167">
        <v>5221803</v>
      </c>
      <c r="Z182" s="167">
        <v>4983754</v>
      </c>
      <c r="AA182" s="167">
        <v>806.95456652758469</v>
      </c>
      <c r="AB182" s="141">
        <v>770.16751661257922</v>
      </c>
      <c r="AC182" s="151">
        <v>8</v>
      </c>
      <c r="AD182" s="146">
        <v>0.88600000000000001</v>
      </c>
      <c r="AE182" s="151">
        <v>8</v>
      </c>
      <c r="AF182" s="141">
        <v>34</v>
      </c>
      <c r="AG182" s="141">
        <v>26</v>
      </c>
      <c r="AH182" s="157">
        <v>8</v>
      </c>
    </row>
    <row r="183" spans="1:34" ht="12" customHeight="1" x14ac:dyDescent="0.25">
      <c r="A183" s="208">
        <v>2022</v>
      </c>
      <c r="B183" s="139">
        <v>91</v>
      </c>
      <c r="C183" s="137" t="s">
        <v>71</v>
      </c>
      <c r="D183" s="138">
        <v>1</v>
      </c>
      <c r="E183" s="134" t="s">
        <v>116</v>
      </c>
      <c r="F183" s="134" t="s">
        <v>116</v>
      </c>
      <c r="G183" s="134" t="s">
        <v>506</v>
      </c>
      <c r="H183" s="142">
        <v>1657</v>
      </c>
      <c r="I183" s="142">
        <v>1748</v>
      </c>
      <c r="J183" s="142">
        <v>580</v>
      </c>
      <c r="K183" s="153">
        <v>70</v>
      </c>
      <c r="L183" s="147">
        <v>1.0549185274592636</v>
      </c>
      <c r="M183" s="139">
        <v>11</v>
      </c>
      <c r="N183" s="142">
        <v>345.99828375286046</v>
      </c>
      <c r="O183" s="139">
        <v>2</v>
      </c>
      <c r="P183" s="139">
        <v>186.34310344827583</v>
      </c>
      <c r="Q183" s="139">
        <v>170.25858123569793</v>
      </c>
      <c r="R183" s="147">
        <v>0.91368329755738675</v>
      </c>
      <c r="S183" s="139">
        <v>12</v>
      </c>
      <c r="T183" s="147">
        <v>0.81</v>
      </c>
      <c r="U183" s="139">
        <v>10</v>
      </c>
      <c r="V183" s="147">
        <v>1.3057000000000001</v>
      </c>
      <c r="W183" s="139">
        <v>10</v>
      </c>
      <c r="X183" s="168">
        <v>905000</v>
      </c>
      <c r="Y183" s="168">
        <v>898000</v>
      </c>
      <c r="Z183" s="168">
        <v>991090</v>
      </c>
      <c r="AA183" s="168">
        <v>513.72997711670484</v>
      </c>
      <c r="AB183" s="142">
        <v>566.98512585812352</v>
      </c>
      <c r="AC183" s="139">
        <v>5</v>
      </c>
      <c r="AD183" s="147">
        <v>0.91100000000000003</v>
      </c>
      <c r="AE183" s="139">
        <v>8</v>
      </c>
      <c r="AF183" s="142">
        <v>6</v>
      </c>
      <c r="AG183" s="142">
        <v>6</v>
      </c>
      <c r="AH183" s="158">
        <v>0</v>
      </c>
    </row>
    <row r="184" spans="1:34" ht="12" customHeight="1" x14ac:dyDescent="0.25">
      <c r="A184" s="207">
        <v>2022</v>
      </c>
      <c r="B184" s="151">
        <v>23</v>
      </c>
      <c r="C184" s="135" t="s">
        <v>44</v>
      </c>
      <c r="D184" s="136">
        <v>1</v>
      </c>
      <c r="E184" s="131" t="s">
        <v>117</v>
      </c>
      <c r="F184" s="131" t="s">
        <v>502</v>
      </c>
      <c r="G184" s="131" t="s">
        <v>507</v>
      </c>
      <c r="H184" s="141">
        <v>3520</v>
      </c>
      <c r="I184" s="141">
        <v>3780</v>
      </c>
      <c r="J184" s="141">
        <v>1787</v>
      </c>
      <c r="K184" s="152">
        <v>79.5</v>
      </c>
      <c r="L184" s="146">
        <v>1.0738636363636365</v>
      </c>
      <c r="M184" s="151">
        <v>10</v>
      </c>
      <c r="N184" s="141">
        <v>339.89417989417984</v>
      </c>
      <c r="O184" s="151">
        <v>2.5</v>
      </c>
      <c r="P184" s="151">
        <v>298.4605484051483</v>
      </c>
      <c r="Q184" s="151">
        <v>233.37222222222223</v>
      </c>
      <c r="R184" s="146">
        <v>0.78191983318823344</v>
      </c>
      <c r="S184" s="151">
        <v>11</v>
      </c>
      <c r="T184" s="146">
        <v>0.95</v>
      </c>
      <c r="U184" s="151">
        <v>17</v>
      </c>
      <c r="V184" s="146">
        <v>1.1037999999999999</v>
      </c>
      <c r="W184" s="151">
        <v>8</v>
      </c>
      <c r="X184" s="167">
        <v>1580921</v>
      </c>
      <c r="Y184" s="167">
        <v>1460921</v>
      </c>
      <c r="Z184" s="167">
        <v>1490557</v>
      </c>
      <c r="AA184" s="167">
        <v>386.48703703703706</v>
      </c>
      <c r="AB184" s="141">
        <v>394.32724867724875</v>
      </c>
      <c r="AC184" s="151">
        <v>9</v>
      </c>
      <c r="AD184" s="146">
        <v>0.92769999999999997</v>
      </c>
      <c r="AE184" s="151">
        <v>8</v>
      </c>
      <c r="AF184" s="141">
        <v>9</v>
      </c>
      <c r="AG184" s="141">
        <v>8</v>
      </c>
      <c r="AH184" s="157">
        <v>1</v>
      </c>
    </row>
    <row r="185" spans="1:34" ht="12" customHeight="1" x14ac:dyDescent="0.25">
      <c r="A185" s="208">
        <v>2022</v>
      </c>
      <c r="B185" s="139">
        <v>8</v>
      </c>
      <c r="C185" s="137" t="s">
        <v>12</v>
      </c>
      <c r="D185" s="138">
        <v>2</v>
      </c>
      <c r="E185" s="134" t="s">
        <v>117</v>
      </c>
      <c r="F185" s="134" t="s">
        <v>502</v>
      </c>
      <c r="G185" s="134" t="s">
        <v>507</v>
      </c>
      <c r="H185" s="142">
        <v>1285</v>
      </c>
      <c r="I185" s="142">
        <v>1197</v>
      </c>
      <c r="J185" s="142">
        <v>1553</v>
      </c>
      <c r="K185" s="153">
        <v>90</v>
      </c>
      <c r="L185" s="147">
        <v>0.93151750972762659</v>
      </c>
      <c r="M185" s="139">
        <v>12</v>
      </c>
      <c r="N185" s="142">
        <v>391.83375104427734</v>
      </c>
      <c r="O185" s="139">
        <v>2</v>
      </c>
      <c r="P185" s="139">
        <v>426.61880231809403</v>
      </c>
      <c r="Q185" s="139">
        <v>548.70008354218885</v>
      </c>
      <c r="R185" s="147">
        <v>1.2861601049010236</v>
      </c>
      <c r="S185" s="139">
        <v>30</v>
      </c>
      <c r="T185" s="147">
        <v>0.99</v>
      </c>
      <c r="U185" s="139">
        <v>20</v>
      </c>
      <c r="V185" s="147">
        <v>1.0914999999999999</v>
      </c>
      <c r="W185" s="139">
        <v>8</v>
      </c>
      <c r="X185" s="168">
        <v>1055000</v>
      </c>
      <c r="Y185" s="168">
        <v>990000</v>
      </c>
      <c r="Z185" s="168">
        <v>921304</v>
      </c>
      <c r="AA185" s="168">
        <v>827.06766917293237</v>
      </c>
      <c r="AB185" s="142">
        <v>769.67752715121139</v>
      </c>
      <c r="AC185" s="139">
        <v>8</v>
      </c>
      <c r="AD185" s="147">
        <v>0.9607</v>
      </c>
      <c r="AE185" s="139">
        <v>9</v>
      </c>
      <c r="AF185" s="142">
        <v>5</v>
      </c>
      <c r="AG185" s="142">
        <v>5</v>
      </c>
      <c r="AH185" s="158">
        <v>0</v>
      </c>
    </row>
    <row r="186" spans="1:34" ht="12" customHeight="1" x14ac:dyDescent="0.25">
      <c r="A186" s="207">
        <v>2022</v>
      </c>
      <c r="B186" s="151">
        <v>11</v>
      </c>
      <c r="C186" s="135" t="s">
        <v>13</v>
      </c>
      <c r="D186" s="136">
        <v>2</v>
      </c>
      <c r="E186" s="131" t="s">
        <v>116</v>
      </c>
      <c r="F186" s="131" t="s">
        <v>116</v>
      </c>
      <c r="G186" s="131" t="s">
        <v>506</v>
      </c>
      <c r="H186" s="141">
        <v>6493</v>
      </c>
      <c r="I186" s="141">
        <v>6949</v>
      </c>
      <c r="J186" s="141">
        <v>3061</v>
      </c>
      <c r="K186" s="152">
        <v>66</v>
      </c>
      <c r="L186" s="146">
        <v>1.0702294778992762</v>
      </c>
      <c r="M186" s="151">
        <v>8</v>
      </c>
      <c r="N186" s="141">
        <v>341.04835228090371</v>
      </c>
      <c r="O186" s="151">
        <v>3</v>
      </c>
      <c r="P186" s="151">
        <v>149.04671675922901</v>
      </c>
      <c r="Q186" s="151">
        <v>192.28824291264931</v>
      </c>
      <c r="R186" s="146">
        <v>1.2901206218669876</v>
      </c>
      <c r="S186" s="151">
        <v>25</v>
      </c>
      <c r="T186" s="146">
        <v>0.98</v>
      </c>
      <c r="U186" s="151">
        <v>19</v>
      </c>
      <c r="V186" s="146">
        <v>1.2334000000000001</v>
      </c>
      <c r="W186" s="151">
        <v>10</v>
      </c>
      <c r="X186" s="167">
        <v>4560800</v>
      </c>
      <c r="Y186" s="167">
        <v>4540800</v>
      </c>
      <c r="Z186" s="167">
        <v>4313543</v>
      </c>
      <c r="AA186" s="167">
        <v>653.44653907036979</v>
      </c>
      <c r="AB186" s="141">
        <v>620.74298460210105</v>
      </c>
      <c r="AC186" s="151">
        <v>9</v>
      </c>
      <c r="AD186" s="146">
        <v>0.92589999999999995</v>
      </c>
      <c r="AE186" s="151">
        <v>8</v>
      </c>
      <c r="AF186" s="141">
        <v>36</v>
      </c>
      <c r="AG186" s="141">
        <v>30</v>
      </c>
      <c r="AH186" s="157">
        <v>6</v>
      </c>
    </row>
    <row r="187" spans="1:34" ht="12" customHeight="1" x14ac:dyDescent="0.25">
      <c r="A187" s="208">
        <v>2022</v>
      </c>
      <c r="B187" s="139">
        <v>32</v>
      </c>
      <c r="C187" s="137" t="s">
        <v>43</v>
      </c>
      <c r="D187" s="138">
        <v>1</v>
      </c>
      <c r="E187" s="134" t="s">
        <v>117</v>
      </c>
      <c r="F187" s="134" t="s">
        <v>502</v>
      </c>
      <c r="G187" s="134" t="s">
        <v>507</v>
      </c>
      <c r="H187" s="142">
        <v>16413</v>
      </c>
      <c r="I187" s="142">
        <v>16590</v>
      </c>
      <c r="J187" s="142">
        <v>13877</v>
      </c>
      <c r="K187" s="153">
        <v>81</v>
      </c>
      <c r="L187" s="147">
        <v>1.0107841345275086</v>
      </c>
      <c r="M187" s="139">
        <v>12</v>
      </c>
      <c r="N187" s="142">
        <v>361.10578661844488</v>
      </c>
      <c r="O187" s="139">
        <v>4</v>
      </c>
      <c r="P187" s="139">
        <v>474.02399135446689</v>
      </c>
      <c r="Q187" s="139">
        <v>268.76075949367089</v>
      </c>
      <c r="R187" s="147">
        <v>0.56697712435549763</v>
      </c>
      <c r="S187" s="139">
        <v>13</v>
      </c>
      <c r="T187" s="147">
        <v>0.92</v>
      </c>
      <c r="U187" s="139">
        <v>16</v>
      </c>
      <c r="V187" s="147">
        <v>1.0165</v>
      </c>
      <c r="W187" s="139">
        <v>7</v>
      </c>
      <c r="X187" s="168">
        <v>8706493</v>
      </c>
      <c r="Y187" s="168">
        <v>8706493</v>
      </c>
      <c r="Z187" s="168">
        <v>8727525</v>
      </c>
      <c r="AA187" s="168">
        <v>524.80367691380354</v>
      </c>
      <c r="AB187" s="142">
        <v>526.07142857142856</v>
      </c>
      <c r="AC187" s="139">
        <v>6</v>
      </c>
      <c r="AD187" s="147">
        <v>0.88849999999999996</v>
      </c>
      <c r="AE187" s="139">
        <v>8</v>
      </c>
      <c r="AF187" s="142">
        <v>56</v>
      </c>
      <c r="AG187" s="142">
        <v>52</v>
      </c>
      <c r="AH187" s="158">
        <v>4</v>
      </c>
    </row>
    <row r="188" spans="1:34" ht="12" customHeight="1" x14ac:dyDescent="0.25">
      <c r="A188" s="207">
        <v>2022</v>
      </c>
      <c r="B188" s="151">
        <v>12</v>
      </c>
      <c r="C188" s="135" t="s">
        <v>14</v>
      </c>
      <c r="D188" s="136">
        <v>2</v>
      </c>
      <c r="E188" s="131" t="s">
        <v>116</v>
      </c>
      <c r="F188" s="131" t="s">
        <v>116</v>
      </c>
      <c r="G188" s="131" t="s">
        <v>506</v>
      </c>
      <c r="H188" s="141">
        <v>2234</v>
      </c>
      <c r="I188" s="141">
        <v>2007</v>
      </c>
      <c r="J188" s="141">
        <v>624</v>
      </c>
      <c r="K188" s="152">
        <v>89</v>
      </c>
      <c r="L188" s="146">
        <v>0.89838854073410923</v>
      </c>
      <c r="M188" s="151">
        <v>9</v>
      </c>
      <c r="N188" s="141">
        <v>406.28300946686591</v>
      </c>
      <c r="O188" s="151">
        <v>4</v>
      </c>
      <c r="P188" s="151">
        <v>207.28685897435895</v>
      </c>
      <c r="Q188" s="151">
        <v>83.169407075236677</v>
      </c>
      <c r="R188" s="146">
        <v>0.40122855586096073</v>
      </c>
      <c r="S188" s="151">
        <v>11</v>
      </c>
      <c r="T188" s="146">
        <v>0.99</v>
      </c>
      <c r="U188" s="151">
        <v>19</v>
      </c>
      <c r="V188" s="146">
        <v>1.2257</v>
      </c>
      <c r="W188" s="151">
        <v>10</v>
      </c>
      <c r="X188" s="167">
        <v>1524300</v>
      </c>
      <c r="Y188" s="167">
        <v>1516300</v>
      </c>
      <c r="Z188" s="167">
        <v>1606111</v>
      </c>
      <c r="AA188" s="167">
        <v>755.50572994519189</v>
      </c>
      <c r="AB188" s="141">
        <v>800.2546088689586</v>
      </c>
      <c r="AC188" s="151">
        <v>8</v>
      </c>
      <c r="AD188" s="146">
        <v>0.95989999999999998</v>
      </c>
      <c r="AE188" s="151">
        <v>9</v>
      </c>
      <c r="AF188" s="141">
        <v>12</v>
      </c>
      <c r="AG188" s="141">
        <v>11</v>
      </c>
      <c r="AH188" s="157">
        <v>1</v>
      </c>
    </row>
    <row r="189" spans="1:34" ht="12" customHeight="1" x14ac:dyDescent="0.25">
      <c r="A189" s="208">
        <v>2022</v>
      </c>
      <c r="B189" s="139">
        <v>15</v>
      </c>
      <c r="C189" s="137" t="s">
        <v>18</v>
      </c>
      <c r="D189" s="138">
        <v>2</v>
      </c>
      <c r="E189" s="134" t="s">
        <v>116</v>
      </c>
      <c r="F189" s="134" t="s">
        <v>116</v>
      </c>
      <c r="G189" s="134" t="s">
        <v>506</v>
      </c>
      <c r="H189" s="142">
        <v>865</v>
      </c>
      <c r="I189" s="142">
        <v>826</v>
      </c>
      <c r="J189" s="142">
        <v>208</v>
      </c>
      <c r="K189" s="153">
        <v>92</v>
      </c>
      <c r="L189" s="147">
        <v>0.95491329479768783</v>
      </c>
      <c r="M189" s="139">
        <v>15</v>
      </c>
      <c r="N189" s="142">
        <v>382.23365617433416</v>
      </c>
      <c r="O189" s="139">
        <v>5</v>
      </c>
      <c r="P189" s="139">
        <v>74.706730769230774</v>
      </c>
      <c r="Q189" s="139">
        <v>67.737288135593218</v>
      </c>
      <c r="R189" s="147">
        <v>0.90670930769054559</v>
      </c>
      <c r="S189" s="139">
        <v>24</v>
      </c>
      <c r="T189" s="147">
        <v>1</v>
      </c>
      <c r="U189" s="139">
        <v>20</v>
      </c>
      <c r="V189" s="147">
        <v>0.9446</v>
      </c>
      <c r="W189" s="139">
        <v>5</v>
      </c>
      <c r="X189" s="168">
        <v>900800</v>
      </c>
      <c r="Y189" s="168">
        <v>896800</v>
      </c>
      <c r="Z189" s="168">
        <v>820867</v>
      </c>
      <c r="AA189" s="168">
        <v>1085.7142857142858</v>
      </c>
      <c r="AB189" s="142">
        <v>993.78571428571445</v>
      </c>
      <c r="AC189" s="139">
        <v>6</v>
      </c>
      <c r="AD189" s="147">
        <v>0.94379999999999997</v>
      </c>
      <c r="AE189" s="139">
        <v>9</v>
      </c>
      <c r="AF189" s="142">
        <v>5</v>
      </c>
      <c r="AG189" s="142">
        <v>4</v>
      </c>
      <c r="AH189" s="158">
        <v>1</v>
      </c>
    </row>
    <row r="190" spans="1:34" ht="12" customHeight="1" x14ac:dyDescent="0.25">
      <c r="A190" s="207">
        <v>2022</v>
      </c>
      <c r="B190" s="151">
        <v>13</v>
      </c>
      <c r="C190" s="135" t="s">
        <v>15</v>
      </c>
      <c r="D190" s="136">
        <v>2</v>
      </c>
      <c r="E190" s="131" t="s">
        <v>116</v>
      </c>
      <c r="F190" s="131" t="s">
        <v>116</v>
      </c>
      <c r="G190" s="131" t="s">
        <v>506</v>
      </c>
      <c r="H190" s="141">
        <v>2271</v>
      </c>
      <c r="I190" s="141">
        <v>2183</v>
      </c>
      <c r="J190" s="141">
        <v>495</v>
      </c>
      <c r="K190" s="152">
        <v>78</v>
      </c>
      <c r="L190" s="146">
        <v>0.96125055041831797</v>
      </c>
      <c r="M190" s="151">
        <v>10</v>
      </c>
      <c r="N190" s="141">
        <v>379.71369674759507</v>
      </c>
      <c r="O190" s="151">
        <v>5</v>
      </c>
      <c r="P190" s="151">
        <v>244.12727272727273</v>
      </c>
      <c r="Q190" s="151">
        <v>73.04489234997709</v>
      </c>
      <c r="R190" s="146">
        <v>0.29920824303632532</v>
      </c>
      <c r="S190" s="151">
        <v>5</v>
      </c>
      <c r="T190" s="146">
        <v>1</v>
      </c>
      <c r="U190" s="151">
        <v>20</v>
      </c>
      <c r="V190" s="146">
        <v>0.63419999999999999</v>
      </c>
      <c r="W190" s="151">
        <v>0</v>
      </c>
      <c r="X190" s="167">
        <v>1777800</v>
      </c>
      <c r="Y190" s="167">
        <v>1727800</v>
      </c>
      <c r="Z190" s="167">
        <v>1791806</v>
      </c>
      <c r="AA190" s="167">
        <v>791.47961520842875</v>
      </c>
      <c r="AB190" s="141">
        <v>820.79981676591842</v>
      </c>
      <c r="AC190" s="151">
        <v>7</v>
      </c>
      <c r="AD190" s="146">
        <v>0.84050000000000002</v>
      </c>
      <c r="AE190" s="151">
        <v>7</v>
      </c>
      <c r="AF190" s="141">
        <v>12</v>
      </c>
      <c r="AG190" s="141">
        <v>10</v>
      </c>
      <c r="AH190" s="157">
        <v>2</v>
      </c>
    </row>
    <row r="191" spans="1:34" ht="12" customHeight="1" x14ac:dyDescent="0.25">
      <c r="A191" s="208">
        <v>2022</v>
      </c>
      <c r="B191" s="139">
        <v>95</v>
      </c>
      <c r="C191" s="137" t="s">
        <v>70</v>
      </c>
      <c r="D191" s="138">
        <v>1</v>
      </c>
      <c r="E191" s="134" t="s">
        <v>116</v>
      </c>
      <c r="F191" s="134" t="s">
        <v>116</v>
      </c>
      <c r="G191" s="134" t="s">
        <v>506</v>
      </c>
      <c r="H191" s="142">
        <v>5664</v>
      </c>
      <c r="I191" s="142">
        <v>5801</v>
      </c>
      <c r="J191" s="142">
        <v>2670</v>
      </c>
      <c r="K191" s="153">
        <v>75</v>
      </c>
      <c r="L191" s="147">
        <v>1.0241878531073447</v>
      </c>
      <c r="M191" s="139">
        <v>11</v>
      </c>
      <c r="N191" s="142">
        <v>356.37993449405269</v>
      </c>
      <c r="O191" s="139">
        <v>5</v>
      </c>
      <c r="P191" s="139">
        <v>212.41910112359551</v>
      </c>
      <c r="Q191" s="139">
        <v>175.48681261851405</v>
      </c>
      <c r="R191" s="147">
        <v>0.82613480468692635</v>
      </c>
      <c r="S191" s="139">
        <v>17</v>
      </c>
      <c r="T191" s="147">
        <v>0.93</v>
      </c>
      <c r="U191" s="139">
        <v>16</v>
      </c>
      <c r="V191" s="147">
        <v>0.79700000000000004</v>
      </c>
      <c r="W191" s="139">
        <v>3</v>
      </c>
      <c r="X191" s="168">
        <v>1638800</v>
      </c>
      <c r="Y191" s="168">
        <v>1618800</v>
      </c>
      <c r="Z191" s="168">
        <v>1664312</v>
      </c>
      <c r="AA191" s="168">
        <v>279.05533528701949</v>
      </c>
      <c r="AB191" s="142">
        <v>286.90087915876575</v>
      </c>
      <c r="AC191" s="139">
        <v>10</v>
      </c>
      <c r="AD191" s="147">
        <v>0.78490000000000004</v>
      </c>
      <c r="AE191" s="139">
        <v>6</v>
      </c>
      <c r="AF191" s="142">
        <v>10</v>
      </c>
      <c r="AG191" s="142">
        <v>8</v>
      </c>
      <c r="AH191" s="158">
        <v>2</v>
      </c>
    </row>
    <row r="192" spans="1:34" ht="12" customHeight="1" x14ac:dyDescent="0.25">
      <c r="A192" s="207">
        <v>2022</v>
      </c>
      <c r="B192" s="151">
        <v>14</v>
      </c>
      <c r="C192" s="135" t="s">
        <v>16</v>
      </c>
      <c r="D192" s="136">
        <v>2</v>
      </c>
      <c r="E192" s="131" t="s">
        <v>116</v>
      </c>
      <c r="F192" s="131" t="s">
        <v>116</v>
      </c>
      <c r="G192" s="131" t="s">
        <v>506</v>
      </c>
      <c r="H192" s="141">
        <v>1222</v>
      </c>
      <c r="I192" s="141">
        <v>1205</v>
      </c>
      <c r="J192" s="141">
        <v>174</v>
      </c>
      <c r="K192" s="152">
        <v>79.5</v>
      </c>
      <c r="L192" s="146">
        <v>0.98608837970540097</v>
      </c>
      <c r="M192" s="151">
        <v>11</v>
      </c>
      <c r="N192" s="141">
        <v>370.14937759336107</v>
      </c>
      <c r="O192" s="151">
        <v>2.5</v>
      </c>
      <c r="P192" s="151">
        <v>269.24137931034483</v>
      </c>
      <c r="Q192" s="151">
        <v>61.656431535269711</v>
      </c>
      <c r="R192" s="146">
        <v>0.22900057819195976</v>
      </c>
      <c r="S192" s="151">
        <v>7</v>
      </c>
      <c r="T192" s="146">
        <v>0.86</v>
      </c>
      <c r="U192" s="151">
        <v>13</v>
      </c>
      <c r="V192" s="146">
        <v>1.0249999999999999</v>
      </c>
      <c r="W192" s="151">
        <v>7</v>
      </c>
      <c r="X192" s="167">
        <v>1299900</v>
      </c>
      <c r="Y192" s="167">
        <v>1294900</v>
      </c>
      <c r="Z192" s="167">
        <v>1427639</v>
      </c>
      <c r="AA192" s="167">
        <v>1074.6058091286309</v>
      </c>
      <c r="AB192" s="141">
        <v>1184.7626556016598</v>
      </c>
      <c r="AC192" s="151">
        <v>5</v>
      </c>
      <c r="AD192" s="146">
        <v>0.93140000000000001</v>
      </c>
      <c r="AE192" s="151">
        <v>8</v>
      </c>
      <c r="AF192" s="141">
        <v>8</v>
      </c>
      <c r="AG192" s="141">
        <v>8</v>
      </c>
      <c r="AH192" s="157">
        <v>0</v>
      </c>
    </row>
    <row r="193" spans="1:34" ht="12" customHeight="1" x14ac:dyDescent="0.25">
      <c r="A193" s="208">
        <v>2022</v>
      </c>
      <c r="B193" s="139">
        <v>165</v>
      </c>
      <c r="C193" s="137" t="s">
        <v>80</v>
      </c>
      <c r="D193" s="138">
        <v>1</v>
      </c>
      <c r="E193" s="134" t="s">
        <v>116</v>
      </c>
      <c r="F193" s="134" t="s">
        <v>116</v>
      </c>
      <c r="G193" s="134" t="s">
        <v>506</v>
      </c>
      <c r="H193" s="142">
        <v>260</v>
      </c>
      <c r="I193" s="142">
        <v>273</v>
      </c>
      <c r="J193" s="142">
        <v>101</v>
      </c>
      <c r="K193" s="153">
        <v>73.581967213114751</v>
      </c>
      <c r="L193" s="147">
        <v>1.05</v>
      </c>
      <c r="M193" s="139">
        <v>10.934426229508198</v>
      </c>
      <c r="N193" s="142">
        <v>347.61904761904759</v>
      </c>
      <c r="O193" s="139">
        <v>2.877049180327869</v>
      </c>
      <c r="P193" s="139">
        <v>207.12871287128712</v>
      </c>
      <c r="Q193" s="139">
        <v>119.76190476190476</v>
      </c>
      <c r="R193" s="147">
        <v>0.57820040061913869</v>
      </c>
      <c r="S193" s="139">
        <v>13</v>
      </c>
      <c r="T193" s="147">
        <v>0.90213114754098389</v>
      </c>
      <c r="U193" s="139">
        <v>14.885245901639344</v>
      </c>
      <c r="V193" s="147">
        <v>1.1370606557377052</v>
      </c>
      <c r="W193" s="139">
        <v>7.7377049180327875</v>
      </c>
      <c r="X193" s="168">
        <v>570200</v>
      </c>
      <c r="Y193" s="168">
        <v>560200</v>
      </c>
      <c r="Z193" s="168">
        <v>589769</v>
      </c>
      <c r="AA193" s="168">
        <v>2052.0146520146518</v>
      </c>
      <c r="AB193" s="142">
        <v>2160.3260073260071</v>
      </c>
      <c r="AC193" s="139">
        <v>0</v>
      </c>
      <c r="AD193" s="147">
        <v>0.89088360655737742</v>
      </c>
      <c r="AE193" s="139">
        <v>7.7868852459016402</v>
      </c>
      <c r="AF193" s="142">
        <v>3</v>
      </c>
      <c r="AG193" s="142">
        <v>3</v>
      </c>
      <c r="AH193" s="158">
        <v>0</v>
      </c>
    </row>
    <row r="194" spans="1:34" ht="12" customHeight="1" x14ac:dyDescent="0.25">
      <c r="A194" s="207">
        <v>2022</v>
      </c>
      <c r="B194" s="151">
        <v>16</v>
      </c>
      <c r="C194" s="135" t="s">
        <v>17</v>
      </c>
      <c r="D194" s="136">
        <v>2</v>
      </c>
      <c r="E194" s="131" t="s">
        <v>116</v>
      </c>
      <c r="F194" s="131" t="s">
        <v>116</v>
      </c>
      <c r="G194" s="131" t="s">
        <v>506</v>
      </c>
      <c r="H194" s="141">
        <v>1220</v>
      </c>
      <c r="I194" s="141">
        <v>1248</v>
      </c>
      <c r="J194" s="141">
        <v>498</v>
      </c>
      <c r="K194" s="152">
        <v>79.5</v>
      </c>
      <c r="L194" s="146">
        <v>1.0229508196721313</v>
      </c>
      <c r="M194" s="151">
        <v>9</v>
      </c>
      <c r="N194" s="141">
        <v>356.81089743589746</v>
      </c>
      <c r="O194" s="151">
        <v>3.5</v>
      </c>
      <c r="P194" s="151">
        <v>190.96586345381527</v>
      </c>
      <c r="Q194" s="151">
        <v>194.21714743589743</v>
      </c>
      <c r="R194" s="146">
        <v>1.0170254721094092</v>
      </c>
      <c r="S194" s="151">
        <v>30</v>
      </c>
      <c r="T194" s="146">
        <v>1</v>
      </c>
      <c r="U194" s="151">
        <v>20</v>
      </c>
      <c r="V194" s="146">
        <v>1.0663</v>
      </c>
      <c r="W194" s="151">
        <v>7</v>
      </c>
      <c r="X194" s="167">
        <v>951500</v>
      </c>
      <c r="Y194" s="167">
        <v>941500</v>
      </c>
      <c r="Z194" s="167">
        <v>1002282</v>
      </c>
      <c r="AA194" s="167">
        <v>754.40705128205116</v>
      </c>
      <c r="AB194" s="141">
        <v>803.11057692307691</v>
      </c>
      <c r="AC194" s="151">
        <v>8</v>
      </c>
      <c r="AD194" s="146">
        <v>0.93469999999999998</v>
      </c>
      <c r="AE194" s="151">
        <v>8</v>
      </c>
      <c r="AF194" s="141">
        <v>7</v>
      </c>
      <c r="AG194" s="141">
        <v>7</v>
      </c>
      <c r="AH194" s="157">
        <v>0</v>
      </c>
    </row>
    <row r="195" spans="1:34" ht="12" customHeight="1" x14ac:dyDescent="0.25">
      <c r="A195" s="208">
        <v>2022</v>
      </c>
      <c r="B195" s="139">
        <v>51</v>
      </c>
      <c r="C195" s="137" t="s">
        <v>42</v>
      </c>
      <c r="D195" s="138">
        <v>1</v>
      </c>
      <c r="E195" s="134" t="s">
        <v>117</v>
      </c>
      <c r="F195" s="134" t="s">
        <v>502</v>
      </c>
      <c r="G195" s="134" t="s">
        <v>507</v>
      </c>
      <c r="H195" s="142">
        <v>12000</v>
      </c>
      <c r="I195" s="142">
        <v>13862</v>
      </c>
      <c r="J195" s="142">
        <v>7542</v>
      </c>
      <c r="K195" s="153">
        <v>65</v>
      </c>
      <c r="L195" s="147">
        <v>1.1551666666666669</v>
      </c>
      <c r="M195" s="139">
        <v>10</v>
      </c>
      <c r="N195" s="142">
        <v>315.97172125234454</v>
      </c>
      <c r="O195" s="139">
        <v>2</v>
      </c>
      <c r="P195" s="139">
        <v>267.90105207084832</v>
      </c>
      <c r="Q195" s="139">
        <v>257.80277016303563</v>
      </c>
      <c r="R195" s="147">
        <v>0.96230592664808901</v>
      </c>
      <c r="S195" s="139">
        <v>25</v>
      </c>
      <c r="T195" s="147">
        <v>0.89</v>
      </c>
      <c r="U195" s="139">
        <v>14</v>
      </c>
      <c r="V195" s="147">
        <v>1.1126</v>
      </c>
      <c r="W195" s="139">
        <v>8</v>
      </c>
      <c r="X195" s="168">
        <v>5830810</v>
      </c>
      <c r="Y195" s="168">
        <v>5033510</v>
      </c>
      <c r="Z195" s="168">
        <v>5189248</v>
      </c>
      <c r="AA195" s="168">
        <v>363.11571201846778</v>
      </c>
      <c r="AB195" s="142">
        <v>374.35059875919774</v>
      </c>
      <c r="AC195" s="139">
        <v>9</v>
      </c>
      <c r="AD195" s="147">
        <v>0.93859999999999999</v>
      </c>
      <c r="AE195" s="139">
        <v>9</v>
      </c>
      <c r="AF195" s="142">
        <v>30</v>
      </c>
      <c r="AG195" s="142">
        <v>27</v>
      </c>
      <c r="AH195" s="158">
        <v>3</v>
      </c>
    </row>
    <row r="196" spans="1:34" ht="12" customHeight="1" x14ac:dyDescent="0.25">
      <c r="A196" s="207">
        <v>2022</v>
      </c>
      <c r="B196" s="151">
        <v>87</v>
      </c>
      <c r="C196" s="135" t="s">
        <v>69</v>
      </c>
      <c r="D196" s="136">
        <v>1</v>
      </c>
      <c r="E196" s="131" t="s">
        <v>116</v>
      </c>
      <c r="F196" s="131" t="s">
        <v>116</v>
      </c>
      <c r="G196" s="131" t="s">
        <v>506</v>
      </c>
      <c r="H196" s="141">
        <v>2577</v>
      </c>
      <c r="I196" s="141">
        <v>2154</v>
      </c>
      <c r="J196" s="141">
        <v>1632</v>
      </c>
      <c r="K196" s="152">
        <v>83</v>
      </c>
      <c r="L196" s="146">
        <v>0.83585564610011653</v>
      </c>
      <c r="M196" s="151">
        <v>11</v>
      </c>
      <c r="N196" s="141">
        <v>436.67827298050133</v>
      </c>
      <c r="O196" s="151">
        <v>4</v>
      </c>
      <c r="P196" s="151">
        <v>221.28615196078431</v>
      </c>
      <c r="Q196" s="151">
        <v>178.9442896935933</v>
      </c>
      <c r="R196" s="146">
        <v>0.80865561675682851</v>
      </c>
      <c r="S196" s="151">
        <v>15</v>
      </c>
      <c r="T196" s="146">
        <v>0.93</v>
      </c>
      <c r="U196" s="151">
        <v>16</v>
      </c>
      <c r="V196" s="146">
        <v>1.2659</v>
      </c>
      <c r="W196" s="151">
        <v>10</v>
      </c>
      <c r="X196" s="167">
        <v>1083400</v>
      </c>
      <c r="Y196" s="167">
        <v>1063400</v>
      </c>
      <c r="Z196" s="167">
        <v>1089268</v>
      </c>
      <c r="AA196" s="167">
        <v>493.68616527390901</v>
      </c>
      <c r="AB196" s="141">
        <v>505.69545032497678</v>
      </c>
      <c r="AC196" s="151">
        <v>6</v>
      </c>
      <c r="AD196" s="146">
        <v>0.90329999999999999</v>
      </c>
      <c r="AE196" s="151">
        <v>8</v>
      </c>
      <c r="AF196" s="141">
        <v>6</v>
      </c>
      <c r="AG196" s="141">
        <v>6</v>
      </c>
      <c r="AH196" s="157">
        <v>0</v>
      </c>
    </row>
    <row r="197" spans="1:34" ht="12" customHeight="1" x14ac:dyDescent="0.25">
      <c r="A197" s="208">
        <v>2022</v>
      </c>
      <c r="B197" s="139">
        <v>160</v>
      </c>
      <c r="C197" s="137" t="s">
        <v>19</v>
      </c>
      <c r="D197" s="138">
        <v>2</v>
      </c>
      <c r="E197" s="134" t="s">
        <v>116</v>
      </c>
      <c r="F197" s="134" t="s">
        <v>116</v>
      </c>
      <c r="G197" s="134" t="s">
        <v>506</v>
      </c>
      <c r="H197" s="142">
        <v>968</v>
      </c>
      <c r="I197" s="142">
        <v>1283</v>
      </c>
      <c r="J197" s="142">
        <v>166</v>
      </c>
      <c r="K197" s="153">
        <v>80.777777777777771</v>
      </c>
      <c r="L197" s="147">
        <v>1.3254132231404958</v>
      </c>
      <c r="M197" s="139">
        <v>15</v>
      </c>
      <c r="N197" s="142">
        <v>275.38581449727201</v>
      </c>
      <c r="O197" s="139">
        <v>3.2777777777777777</v>
      </c>
      <c r="P197" s="139">
        <v>41.722891566265062</v>
      </c>
      <c r="Q197" s="139">
        <v>141.2954014029618</v>
      </c>
      <c r="R197" s="147">
        <v>3.3865198719162084</v>
      </c>
      <c r="S197" s="139">
        <v>30</v>
      </c>
      <c r="T197" s="147">
        <v>0.98427777777777758</v>
      </c>
      <c r="U197" s="139">
        <v>19.111111111111111</v>
      </c>
      <c r="V197" s="147">
        <v>1.0623444444444443</v>
      </c>
      <c r="W197" s="139">
        <v>7.1111111111111107</v>
      </c>
      <c r="X197" s="168">
        <v>945500</v>
      </c>
      <c r="Y197" s="168">
        <v>943500</v>
      </c>
      <c r="Z197" s="168">
        <v>1039641</v>
      </c>
      <c r="AA197" s="168">
        <v>735.38581449727201</v>
      </c>
      <c r="AB197" s="142">
        <v>810.32034294621985</v>
      </c>
      <c r="AC197" s="139">
        <v>8</v>
      </c>
      <c r="AD197" s="147">
        <v>0.90865294117647055</v>
      </c>
      <c r="AE197" s="139">
        <v>8</v>
      </c>
      <c r="AF197" s="142">
        <v>8</v>
      </c>
      <c r="AG197" s="142">
        <v>8</v>
      </c>
      <c r="AH197" s="158">
        <v>0</v>
      </c>
    </row>
    <row r="198" spans="1:34" ht="12" customHeight="1" x14ac:dyDescent="0.25">
      <c r="A198" s="207">
        <v>2022</v>
      </c>
      <c r="B198" s="151">
        <v>39</v>
      </c>
      <c r="C198" s="135" t="s">
        <v>41</v>
      </c>
      <c r="D198" s="136">
        <v>1</v>
      </c>
      <c r="E198" s="131" t="s">
        <v>117</v>
      </c>
      <c r="F198" s="131" t="s">
        <v>502</v>
      </c>
      <c r="G198" s="131" t="s">
        <v>507</v>
      </c>
      <c r="H198" s="141">
        <v>2829</v>
      </c>
      <c r="I198" s="141">
        <v>2784</v>
      </c>
      <c r="J198" s="141">
        <v>2492</v>
      </c>
      <c r="K198" s="152">
        <v>90.5</v>
      </c>
      <c r="L198" s="146">
        <v>0.9840933191940614</v>
      </c>
      <c r="M198" s="151">
        <v>14</v>
      </c>
      <c r="N198" s="141">
        <v>370.89978448275866</v>
      </c>
      <c r="O198" s="151">
        <v>3.5</v>
      </c>
      <c r="P198" s="151">
        <v>583.75491375852391</v>
      </c>
      <c r="Q198" s="151">
        <v>285.98778735632186</v>
      </c>
      <c r="R198" s="146">
        <v>0.48991071529484992</v>
      </c>
      <c r="S198" s="151">
        <v>11</v>
      </c>
      <c r="T198" s="146">
        <v>0.96</v>
      </c>
      <c r="U198" s="151">
        <v>18</v>
      </c>
      <c r="V198" s="146">
        <v>1.1396999999999999</v>
      </c>
      <c r="W198" s="151">
        <v>9</v>
      </c>
      <c r="X198" s="167">
        <v>1569700</v>
      </c>
      <c r="Y198" s="167">
        <v>1564700</v>
      </c>
      <c r="Z198" s="167">
        <v>1528912</v>
      </c>
      <c r="AA198" s="167">
        <v>562.03304597701151</v>
      </c>
      <c r="AB198" s="141">
        <v>549.17816091954023</v>
      </c>
      <c r="AC198" s="151">
        <v>5</v>
      </c>
      <c r="AD198" s="146">
        <v>0.86060000000000003</v>
      </c>
      <c r="AE198" s="151">
        <v>7</v>
      </c>
      <c r="AF198" s="141">
        <v>10</v>
      </c>
      <c r="AG198" s="141">
        <v>7</v>
      </c>
      <c r="AH198" s="157">
        <v>3</v>
      </c>
    </row>
    <row r="199" spans="1:34" ht="12" customHeight="1" x14ac:dyDescent="0.25">
      <c r="A199" s="208">
        <v>2022</v>
      </c>
      <c r="B199" s="139">
        <v>127</v>
      </c>
      <c r="C199" s="137" t="s">
        <v>20</v>
      </c>
      <c r="D199" s="138">
        <v>1</v>
      </c>
      <c r="E199" s="134" t="s">
        <v>117</v>
      </c>
      <c r="F199" s="134" t="s">
        <v>502</v>
      </c>
      <c r="G199" s="134" t="s">
        <v>507</v>
      </c>
      <c r="H199" s="142">
        <v>1998</v>
      </c>
      <c r="I199" s="142">
        <v>1902</v>
      </c>
      <c r="J199" s="142">
        <v>1201</v>
      </c>
      <c r="K199" s="153">
        <v>67.5</v>
      </c>
      <c r="L199" s="147">
        <v>0.95195195195195204</v>
      </c>
      <c r="M199" s="139">
        <v>11</v>
      </c>
      <c r="N199" s="142">
        <v>383.42271293375393</v>
      </c>
      <c r="O199" s="139">
        <v>0.5</v>
      </c>
      <c r="P199" s="139">
        <v>305.87926727726892</v>
      </c>
      <c r="Q199" s="139">
        <v>193.64090431125132</v>
      </c>
      <c r="R199" s="147">
        <v>0.63306318873754386</v>
      </c>
      <c r="S199" s="139">
        <v>17</v>
      </c>
      <c r="T199" s="147">
        <v>0.86</v>
      </c>
      <c r="U199" s="139">
        <v>13</v>
      </c>
      <c r="V199" s="147">
        <v>1.1155999999999999</v>
      </c>
      <c r="W199" s="139">
        <v>8</v>
      </c>
      <c r="X199" s="168">
        <v>1086709</v>
      </c>
      <c r="Y199" s="168">
        <v>1086709</v>
      </c>
      <c r="Z199" s="168">
        <v>1057045</v>
      </c>
      <c r="AA199" s="168">
        <v>571.350683491062</v>
      </c>
      <c r="AB199" s="142">
        <v>555.75446898002099</v>
      </c>
      <c r="AC199" s="139">
        <v>5</v>
      </c>
      <c r="AD199" s="147">
        <v>0.90139999999999998</v>
      </c>
      <c r="AE199" s="139">
        <v>8</v>
      </c>
      <c r="AF199" s="142">
        <v>6</v>
      </c>
      <c r="AG199" s="142">
        <v>5</v>
      </c>
      <c r="AH199" s="158">
        <v>1</v>
      </c>
    </row>
    <row r="200" spans="1:34" ht="12" customHeight="1" x14ac:dyDescent="0.25">
      <c r="A200" s="207">
        <v>2022</v>
      </c>
      <c r="B200" s="151">
        <v>30</v>
      </c>
      <c r="C200" s="135" t="s">
        <v>40</v>
      </c>
      <c r="D200" s="136">
        <v>1</v>
      </c>
      <c r="E200" s="131" t="s">
        <v>117</v>
      </c>
      <c r="F200" s="131" t="s">
        <v>502</v>
      </c>
      <c r="G200" s="131" t="s">
        <v>507</v>
      </c>
      <c r="H200" s="141">
        <v>2761</v>
      </c>
      <c r="I200" s="141">
        <v>3517</v>
      </c>
      <c r="J200" s="141">
        <v>2960</v>
      </c>
      <c r="K200" s="152">
        <v>50</v>
      </c>
      <c r="L200" s="146">
        <v>1.2738138355668236</v>
      </c>
      <c r="M200" s="151">
        <v>10</v>
      </c>
      <c r="N200" s="141">
        <v>286.54108615297127</v>
      </c>
      <c r="O200" s="151">
        <v>2</v>
      </c>
      <c r="P200" s="151">
        <v>428.53412162162158</v>
      </c>
      <c r="Q200" s="151">
        <v>496.71595109468296</v>
      </c>
      <c r="R200" s="146">
        <v>1.1591047854370466</v>
      </c>
      <c r="S200" s="151">
        <v>25</v>
      </c>
      <c r="T200" s="146">
        <v>0.73</v>
      </c>
      <c r="U200" s="151">
        <v>6</v>
      </c>
      <c r="V200" s="146">
        <v>1.0616000000000001</v>
      </c>
      <c r="W200" s="151">
        <v>7</v>
      </c>
      <c r="X200" s="167">
        <v>1424096</v>
      </c>
      <c r="Y200" s="167">
        <v>1424096</v>
      </c>
      <c r="Z200" s="167">
        <v>1524103</v>
      </c>
      <c r="AA200" s="167">
        <v>404.91782769405745</v>
      </c>
      <c r="AB200" s="141">
        <v>433.35314188228602</v>
      </c>
      <c r="AC200" s="151">
        <v>8</v>
      </c>
      <c r="AD200" s="146">
        <v>0.91590000000000005</v>
      </c>
      <c r="AE200" s="151">
        <v>8</v>
      </c>
      <c r="AF200" s="141">
        <v>8</v>
      </c>
      <c r="AG200" s="141">
        <v>8</v>
      </c>
      <c r="AH200" s="157">
        <v>0</v>
      </c>
    </row>
    <row r="201" spans="1:34" ht="12" customHeight="1" x14ac:dyDescent="0.25">
      <c r="A201" s="208">
        <v>2022</v>
      </c>
      <c r="B201" s="139">
        <v>17</v>
      </c>
      <c r="C201" s="137" t="s">
        <v>21</v>
      </c>
      <c r="D201" s="138">
        <v>1</v>
      </c>
      <c r="E201" s="134" t="s">
        <v>117</v>
      </c>
      <c r="F201" s="134" t="s">
        <v>502</v>
      </c>
      <c r="G201" s="134" t="s">
        <v>507</v>
      </c>
      <c r="H201" s="142">
        <v>8393</v>
      </c>
      <c r="I201" s="142">
        <v>8551</v>
      </c>
      <c r="J201" s="142">
        <v>10151</v>
      </c>
      <c r="K201" s="153">
        <v>70</v>
      </c>
      <c r="L201" s="147">
        <v>1.0188252114857621</v>
      </c>
      <c r="M201" s="139">
        <v>12</v>
      </c>
      <c r="N201" s="142">
        <v>358.25575956028536</v>
      </c>
      <c r="O201" s="139">
        <v>2</v>
      </c>
      <c r="P201" s="139">
        <v>529.06580632450004</v>
      </c>
      <c r="Q201" s="139">
        <v>385.55256695123376</v>
      </c>
      <c r="R201" s="147">
        <v>0.72874217600590308</v>
      </c>
      <c r="S201" s="139">
        <v>30</v>
      </c>
      <c r="T201" s="147">
        <v>0.88</v>
      </c>
      <c r="U201" s="139">
        <v>14</v>
      </c>
      <c r="V201" s="147">
        <v>0.97870000000000001</v>
      </c>
      <c r="W201" s="139">
        <v>6</v>
      </c>
      <c r="X201" s="168">
        <v>4247975</v>
      </c>
      <c r="Y201" s="168">
        <v>4197975</v>
      </c>
      <c r="Z201" s="168">
        <v>3988162</v>
      </c>
      <c r="AA201" s="168">
        <v>490.93380891123837</v>
      </c>
      <c r="AB201" s="142">
        <v>466.39714653256925</v>
      </c>
      <c r="AC201" s="139">
        <v>7</v>
      </c>
      <c r="AD201" s="147">
        <v>0.83720000000000006</v>
      </c>
      <c r="AE201" s="139">
        <v>7</v>
      </c>
      <c r="AF201" s="142">
        <v>27</v>
      </c>
      <c r="AG201" s="142">
        <v>22</v>
      </c>
      <c r="AH201" s="158">
        <v>5</v>
      </c>
    </row>
    <row r="202" spans="1:34" ht="12" customHeight="1" x14ac:dyDescent="0.25">
      <c r="A202" s="207">
        <v>2022</v>
      </c>
      <c r="B202" s="151">
        <v>82</v>
      </c>
      <c r="C202" s="135" t="s">
        <v>68</v>
      </c>
      <c r="D202" s="136">
        <v>1</v>
      </c>
      <c r="E202" s="131" t="s">
        <v>116</v>
      </c>
      <c r="F202" s="131" t="s">
        <v>116</v>
      </c>
      <c r="G202" s="131" t="s">
        <v>506</v>
      </c>
      <c r="H202" s="141">
        <v>1844</v>
      </c>
      <c r="I202" s="141">
        <v>2061</v>
      </c>
      <c r="J202" s="141">
        <v>734</v>
      </c>
      <c r="K202" s="152">
        <v>74</v>
      </c>
      <c r="L202" s="146">
        <v>1.1176789587852494</v>
      </c>
      <c r="M202" s="151">
        <v>6</v>
      </c>
      <c r="N202" s="141">
        <v>326.56962639495396</v>
      </c>
      <c r="O202" s="151">
        <v>2</v>
      </c>
      <c r="P202" s="151">
        <v>218.26294277929156</v>
      </c>
      <c r="Q202" s="151">
        <v>195.29112081513827</v>
      </c>
      <c r="R202" s="146">
        <v>0.89475161623115052</v>
      </c>
      <c r="S202" s="151">
        <v>19</v>
      </c>
      <c r="T202" s="146">
        <v>0.92</v>
      </c>
      <c r="U202" s="151">
        <v>16</v>
      </c>
      <c r="V202" s="146">
        <v>1.2806999999999999</v>
      </c>
      <c r="W202" s="151">
        <v>10</v>
      </c>
      <c r="X202" s="167">
        <v>810300</v>
      </c>
      <c r="Y202" s="167">
        <v>800300</v>
      </c>
      <c r="Z202" s="167">
        <v>890683</v>
      </c>
      <c r="AA202" s="167">
        <v>388.30664725861232</v>
      </c>
      <c r="AB202" s="141">
        <v>432.16060164968462</v>
      </c>
      <c r="AC202" s="151">
        <v>8</v>
      </c>
      <c r="AD202" s="146">
        <v>0.8548</v>
      </c>
      <c r="AE202" s="151">
        <v>7</v>
      </c>
      <c r="AF202" s="141">
        <v>5</v>
      </c>
      <c r="AG202" s="141">
        <v>5</v>
      </c>
      <c r="AH202" s="157">
        <v>0</v>
      </c>
    </row>
    <row r="203" spans="1:34" ht="12" customHeight="1" x14ac:dyDescent="0.25">
      <c r="A203" s="208">
        <v>2022</v>
      </c>
      <c r="B203" s="139">
        <v>18</v>
      </c>
      <c r="C203" s="137" t="s">
        <v>22</v>
      </c>
      <c r="D203" s="138">
        <v>1</v>
      </c>
      <c r="E203" s="134" t="s">
        <v>117</v>
      </c>
      <c r="F203" s="134" t="s">
        <v>502</v>
      </c>
      <c r="G203" s="134" t="s">
        <v>507</v>
      </c>
      <c r="H203" s="142">
        <v>2621</v>
      </c>
      <c r="I203" s="142">
        <v>2810</v>
      </c>
      <c r="J203" s="142">
        <v>2041</v>
      </c>
      <c r="K203" s="153">
        <v>82.5</v>
      </c>
      <c r="L203" s="147">
        <v>1.0721098817245327</v>
      </c>
      <c r="M203" s="139">
        <v>10</v>
      </c>
      <c r="N203" s="142">
        <v>340.45017793594303</v>
      </c>
      <c r="O203" s="139">
        <v>2.5</v>
      </c>
      <c r="P203" s="139">
        <v>419.28319451249394</v>
      </c>
      <c r="Q203" s="139">
        <v>284.34946619217084</v>
      </c>
      <c r="R203" s="147">
        <v>0.67817997457014156</v>
      </c>
      <c r="S203" s="139">
        <v>23</v>
      </c>
      <c r="T203" s="147">
        <v>0.96</v>
      </c>
      <c r="U203" s="139">
        <v>18</v>
      </c>
      <c r="V203" s="147">
        <v>1.0479000000000001</v>
      </c>
      <c r="W203" s="139">
        <v>7</v>
      </c>
      <c r="X203" s="168">
        <v>1623941</v>
      </c>
      <c r="Y203" s="168">
        <v>1558941</v>
      </c>
      <c r="Z203" s="168">
        <v>1525125</v>
      </c>
      <c r="AA203" s="168">
        <v>554.78327402135233</v>
      </c>
      <c r="AB203" s="142">
        <v>542.74911032028467</v>
      </c>
      <c r="AC203" s="139">
        <v>5</v>
      </c>
      <c r="AD203" s="147">
        <v>0.90359999999999996</v>
      </c>
      <c r="AE203" s="139">
        <v>8</v>
      </c>
      <c r="AF203" s="142">
        <v>9</v>
      </c>
      <c r="AG203" s="142">
        <v>7</v>
      </c>
      <c r="AH203" s="158">
        <v>2</v>
      </c>
    </row>
    <row r="204" spans="1:34" ht="12" customHeight="1" x14ac:dyDescent="0.25">
      <c r="A204" s="207">
        <v>2022</v>
      </c>
      <c r="B204" s="151">
        <v>89</v>
      </c>
      <c r="C204" s="135" t="s">
        <v>67</v>
      </c>
      <c r="D204" s="136">
        <v>1</v>
      </c>
      <c r="E204" s="131" t="s">
        <v>116</v>
      </c>
      <c r="F204" s="131" t="s">
        <v>116</v>
      </c>
      <c r="G204" s="131" t="s">
        <v>506</v>
      </c>
      <c r="H204" s="141">
        <v>5749</v>
      </c>
      <c r="I204" s="141">
        <v>6303</v>
      </c>
      <c r="J204" s="141">
        <v>3592</v>
      </c>
      <c r="K204" s="152">
        <v>83.5</v>
      </c>
      <c r="L204" s="146">
        <v>1.0963645851452426</v>
      </c>
      <c r="M204" s="151">
        <v>13</v>
      </c>
      <c r="N204" s="141">
        <v>332.91845153101701</v>
      </c>
      <c r="O204" s="151">
        <v>4.5</v>
      </c>
      <c r="P204" s="151">
        <v>293.63223830734967</v>
      </c>
      <c r="Q204" s="151">
        <v>282.48818023163574</v>
      </c>
      <c r="R204" s="146">
        <v>0.96204756623470866</v>
      </c>
      <c r="S204" s="151">
        <v>29</v>
      </c>
      <c r="T204" s="146">
        <v>0.92</v>
      </c>
      <c r="U204" s="151">
        <v>16</v>
      </c>
      <c r="V204" s="146">
        <v>0.96360000000000001</v>
      </c>
      <c r="W204" s="151">
        <v>6</v>
      </c>
      <c r="X204" s="167">
        <v>2465300</v>
      </c>
      <c r="Y204" s="167">
        <v>2405300</v>
      </c>
      <c r="Z204" s="167">
        <v>2666023</v>
      </c>
      <c r="AA204" s="167">
        <v>381.61193082659054</v>
      </c>
      <c r="AB204" s="141">
        <v>422.97683642709814</v>
      </c>
      <c r="AC204" s="151">
        <v>8</v>
      </c>
      <c r="AD204" s="146">
        <v>0.81879999999999997</v>
      </c>
      <c r="AE204" s="151">
        <v>7</v>
      </c>
      <c r="AF204" s="141">
        <v>15</v>
      </c>
      <c r="AG204" s="141">
        <v>15</v>
      </c>
      <c r="AH204" s="157">
        <v>0</v>
      </c>
    </row>
    <row r="205" spans="1:34" ht="12" customHeight="1" x14ac:dyDescent="0.25">
      <c r="A205" s="208">
        <v>2022</v>
      </c>
      <c r="B205" s="139">
        <v>46</v>
      </c>
      <c r="C205" s="137" t="s">
        <v>23</v>
      </c>
      <c r="D205" s="138">
        <v>1</v>
      </c>
      <c r="E205" s="134" t="s">
        <v>117</v>
      </c>
      <c r="F205" s="134" t="s">
        <v>502</v>
      </c>
      <c r="G205" s="134" t="s">
        <v>507</v>
      </c>
      <c r="H205" s="142">
        <v>6731</v>
      </c>
      <c r="I205" s="142">
        <v>6641</v>
      </c>
      <c r="J205" s="142">
        <v>4311</v>
      </c>
      <c r="K205" s="153">
        <v>77</v>
      </c>
      <c r="L205" s="147">
        <v>0.98662902986183332</v>
      </c>
      <c r="M205" s="139">
        <v>9</v>
      </c>
      <c r="N205" s="142">
        <v>369.94654419515138</v>
      </c>
      <c r="O205" s="139">
        <v>1</v>
      </c>
      <c r="P205" s="139">
        <v>283.63071512309494</v>
      </c>
      <c r="Q205" s="139">
        <v>213.22617075741604</v>
      </c>
      <c r="R205" s="147">
        <v>0.75177390666196531</v>
      </c>
      <c r="S205" s="139">
        <v>22</v>
      </c>
      <c r="T205" s="147">
        <v>1.2230000000000001</v>
      </c>
      <c r="U205" s="139">
        <v>8</v>
      </c>
      <c r="V205" s="147">
        <v>1.1964999999999999</v>
      </c>
      <c r="W205" s="139">
        <v>9</v>
      </c>
      <c r="X205" s="168">
        <v>2531270</v>
      </c>
      <c r="Y205" s="168">
        <v>2476009</v>
      </c>
      <c r="Z205" s="168">
        <v>2490113</v>
      </c>
      <c r="AA205" s="168">
        <v>372.8367715705466</v>
      </c>
      <c r="AB205" s="142">
        <v>374.96054811022429</v>
      </c>
      <c r="AC205" s="139">
        <v>9</v>
      </c>
      <c r="AD205" s="147">
        <v>0.89729999999999999</v>
      </c>
      <c r="AE205" s="139">
        <v>8</v>
      </c>
      <c r="AF205" s="142">
        <v>17</v>
      </c>
      <c r="AG205" s="142">
        <v>14</v>
      </c>
      <c r="AH205" s="158">
        <v>3</v>
      </c>
    </row>
    <row r="206" spans="1:34" ht="12" customHeight="1" x14ac:dyDescent="0.25">
      <c r="A206" s="207">
        <v>2022</v>
      </c>
      <c r="B206" s="151">
        <v>20</v>
      </c>
      <c r="C206" s="135" t="s">
        <v>24</v>
      </c>
      <c r="D206" s="136">
        <v>1</v>
      </c>
      <c r="E206" s="131" t="s">
        <v>117</v>
      </c>
      <c r="F206" s="131" t="s">
        <v>502</v>
      </c>
      <c r="G206" s="131" t="s">
        <v>507</v>
      </c>
      <c r="H206" s="141">
        <v>6186</v>
      </c>
      <c r="I206" s="141">
        <v>6007</v>
      </c>
      <c r="J206" s="141">
        <v>7117</v>
      </c>
      <c r="K206" s="152">
        <v>73</v>
      </c>
      <c r="L206" s="146">
        <v>0.9710636922082122</v>
      </c>
      <c r="M206" s="151">
        <v>13</v>
      </c>
      <c r="N206" s="141">
        <v>375.87647744298317</v>
      </c>
      <c r="O206" s="151">
        <v>4</v>
      </c>
      <c r="P206" s="151">
        <v>492.03330054798369</v>
      </c>
      <c r="Q206" s="151">
        <v>513.01265190610957</v>
      </c>
      <c r="R206" s="146">
        <v>1.0426380721279656</v>
      </c>
      <c r="S206" s="151">
        <v>27</v>
      </c>
      <c r="T206" s="146">
        <v>0.95</v>
      </c>
      <c r="U206" s="151">
        <v>17</v>
      </c>
      <c r="V206" s="146">
        <v>1.0001</v>
      </c>
      <c r="W206" s="151">
        <v>6</v>
      </c>
      <c r="X206" s="167">
        <v>2875330</v>
      </c>
      <c r="Y206" s="167">
        <v>2415330</v>
      </c>
      <c r="Z206" s="167">
        <v>2314257</v>
      </c>
      <c r="AA206" s="167">
        <v>402.08589978358583</v>
      </c>
      <c r="AB206" s="141">
        <v>385.26002996504081</v>
      </c>
      <c r="AC206" s="151">
        <v>9</v>
      </c>
      <c r="AD206" s="146">
        <v>0.85529999999999995</v>
      </c>
      <c r="AE206" s="151">
        <v>7</v>
      </c>
      <c r="AF206" s="141">
        <v>14</v>
      </c>
      <c r="AG206" s="141">
        <v>13</v>
      </c>
      <c r="AH206" s="157">
        <v>1</v>
      </c>
    </row>
    <row r="207" spans="1:34" ht="12" customHeight="1" x14ac:dyDescent="0.25">
      <c r="A207" s="208">
        <v>2022</v>
      </c>
      <c r="B207" s="139">
        <v>64</v>
      </c>
      <c r="C207" s="137" t="s">
        <v>50</v>
      </c>
      <c r="D207" s="138">
        <v>1</v>
      </c>
      <c r="E207" s="134" t="s">
        <v>117</v>
      </c>
      <c r="F207" s="134" t="s">
        <v>502</v>
      </c>
      <c r="G207" s="134" t="s">
        <v>507</v>
      </c>
      <c r="H207" s="142">
        <v>3403</v>
      </c>
      <c r="I207" s="142">
        <v>3390</v>
      </c>
      <c r="J207" s="142">
        <v>2770</v>
      </c>
      <c r="K207" s="153">
        <v>60</v>
      </c>
      <c r="L207" s="147">
        <v>0.9961798413164854</v>
      </c>
      <c r="M207" s="139">
        <v>1</v>
      </c>
      <c r="N207" s="142">
        <v>366.39970501474926</v>
      </c>
      <c r="O207" s="139">
        <v>1</v>
      </c>
      <c r="P207" s="139">
        <v>400.93826714801446</v>
      </c>
      <c r="Q207" s="139">
        <v>240.57227138643069</v>
      </c>
      <c r="R207" s="147">
        <v>0.60002322326997681</v>
      </c>
      <c r="S207" s="139">
        <v>14</v>
      </c>
      <c r="T207" s="147">
        <v>0.83</v>
      </c>
      <c r="U207" s="139">
        <v>11</v>
      </c>
      <c r="V207" s="147">
        <v>1.2396</v>
      </c>
      <c r="W207" s="139">
        <v>10</v>
      </c>
      <c r="X207" s="168">
        <v>1631725</v>
      </c>
      <c r="Y207" s="168">
        <v>1614725</v>
      </c>
      <c r="Z207" s="168">
        <v>1678825</v>
      </c>
      <c r="AA207" s="168">
        <v>476.32005899705018</v>
      </c>
      <c r="AB207" s="142">
        <v>495.22861356932151</v>
      </c>
      <c r="AC207" s="139">
        <v>6</v>
      </c>
      <c r="AD207" s="147">
        <v>0.91139999999999999</v>
      </c>
      <c r="AE207" s="139">
        <v>8</v>
      </c>
      <c r="AF207" s="142">
        <v>11</v>
      </c>
      <c r="AG207" s="142">
        <v>9</v>
      </c>
      <c r="AH207" s="158">
        <v>2</v>
      </c>
    </row>
    <row r="208" spans="1:34" ht="12" customHeight="1" x14ac:dyDescent="0.25">
      <c r="A208" s="207">
        <v>2022</v>
      </c>
      <c r="B208" s="151">
        <v>45</v>
      </c>
      <c r="C208" s="135" t="s">
        <v>25</v>
      </c>
      <c r="D208" s="136">
        <v>1</v>
      </c>
      <c r="E208" s="131" t="s">
        <v>117</v>
      </c>
      <c r="F208" s="131" t="s">
        <v>502</v>
      </c>
      <c r="G208" s="131" t="s">
        <v>507</v>
      </c>
      <c r="H208" s="141">
        <v>1612</v>
      </c>
      <c r="I208" s="141">
        <v>1804</v>
      </c>
      <c r="J208" s="141">
        <v>850</v>
      </c>
      <c r="K208" s="152">
        <v>59.5</v>
      </c>
      <c r="L208" s="146">
        <v>1.1191066997518613</v>
      </c>
      <c r="M208" s="151">
        <v>14</v>
      </c>
      <c r="N208" s="141">
        <v>326.15299334811527</v>
      </c>
      <c r="O208" s="151">
        <v>2.5</v>
      </c>
      <c r="P208" s="151">
        <v>290.72652582159623</v>
      </c>
      <c r="Q208" s="151">
        <v>211.61419068736143</v>
      </c>
      <c r="R208" s="146">
        <v>0.727880574671807</v>
      </c>
      <c r="S208" s="151">
        <v>10</v>
      </c>
      <c r="T208" s="146">
        <v>0.78</v>
      </c>
      <c r="U208" s="151">
        <v>9</v>
      </c>
      <c r="V208" s="146">
        <v>0.87809999999999999</v>
      </c>
      <c r="W208" s="151">
        <v>4</v>
      </c>
      <c r="X208" s="167">
        <v>1192207</v>
      </c>
      <c r="Y208" s="167">
        <v>1189207</v>
      </c>
      <c r="Z208" s="167">
        <v>1075823</v>
      </c>
      <c r="AA208" s="167">
        <v>659.20565410199561</v>
      </c>
      <c r="AB208" s="141">
        <v>596.35421286031044</v>
      </c>
      <c r="AC208" s="151">
        <v>4</v>
      </c>
      <c r="AD208" s="146">
        <v>0.89459999999999995</v>
      </c>
      <c r="AE208" s="151">
        <v>8</v>
      </c>
      <c r="AF208" s="141">
        <v>8</v>
      </c>
      <c r="AG208" s="141">
        <v>7</v>
      </c>
      <c r="AH208" s="157">
        <v>1</v>
      </c>
    </row>
    <row r="209" spans="1:34" ht="12" customHeight="1" x14ac:dyDescent="0.25">
      <c r="A209" s="208">
        <v>2022</v>
      </c>
      <c r="B209" s="139">
        <v>28</v>
      </c>
      <c r="C209" s="137" t="s">
        <v>26</v>
      </c>
      <c r="D209" s="138">
        <v>1</v>
      </c>
      <c r="E209" s="134" t="s">
        <v>117</v>
      </c>
      <c r="F209" s="134" t="s">
        <v>502</v>
      </c>
      <c r="G209" s="134" t="s">
        <v>507</v>
      </c>
      <c r="H209" s="142">
        <v>2927</v>
      </c>
      <c r="I209" s="142">
        <v>3418</v>
      </c>
      <c r="J209" s="142">
        <v>2221</v>
      </c>
      <c r="K209" s="153">
        <v>72.5</v>
      </c>
      <c r="L209" s="147">
        <v>1.1677485480013663</v>
      </c>
      <c r="M209" s="139">
        <v>10</v>
      </c>
      <c r="N209" s="142">
        <v>312.56729081334117</v>
      </c>
      <c r="O209" s="139">
        <v>4.5</v>
      </c>
      <c r="P209" s="139">
        <v>439.74110760918506</v>
      </c>
      <c r="Q209" s="139">
        <v>297.06729081334112</v>
      </c>
      <c r="R209" s="147">
        <v>0.67555042199365245</v>
      </c>
      <c r="S209" s="139">
        <v>13</v>
      </c>
      <c r="T209" s="147">
        <v>0.88</v>
      </c>
      <c r="U209" s="139">
        <v>14</v>
      </c>
      <c r="V209" s="147">
        <v>1.0660000000000001</v>
      </c>
      <c r="W209" s="139">
        <v>7</v>
      </c>
      <c r="X209" s="168">
        <v>2222034</v>
      </c>
      <c r="Y209" s="168">
        <v>2222034</v>
      </c>
      <c r="Z209" s="168">
        <v>1860897</v>
      </c>
      <c r="AA209" s="168">
        <v>650.09771796372149</v>
      </c>
      <c r="AB209" s="142">
        <v>544.44031597425396</v>
      </c>
      <c r="AC209" s="139">
        <v>5</v>
      </c>
      <c r="AD209" s="147">
        <v>0.88660000000000005</v>
      </c>
      <c r="AE209" s="139">
        <v>8</v>
      </c>
      <c r="AF209" s="142">
        <v>12</v>
      </c>
      <c r="AG209" s="142">
        <v>11</v>
      </c>
      <c r="AH209" s="158">
        <v>1</v>
      </c>
    </row>
    <row r="210" spans="1:34" ht="12" customHeight="1" x14ac:dyDescent="0.25">
      <c r="A210" s="207">
        <v>2022</v>
      </c>
      <c r="B210" s="151">
        <v>65</v>
      </c>
      <c r="C210" s="135" t="s">
        <v>39</v>
      </c>
      <c r="D210" s="136">
        <v>1</v>
      </c>
      <c r="E210" s="131" t="s">
        <v>117</v>
      </c>
      <c r="F210" s="131" t="s">
        <v>502</v>
      </c>
      <c r="G210" s="131" t="s">
        <v>507</v>
      </c>
      <c r="H210" s="141">
        <v>53915</v>
      </c>
      <c r="I210" s="141">
        <v>60135</v>
      </c>
      <c r="J210" s="141">
        <v>51781</v>
      </c>
      <c r="K210" s="152">
        <v>92</v>
      </c>
      <c r="L210" s="146">
        <v>1.1153667810442365</v>
      </c>
      <c r="M210" s="151">
        <v>15</v>
      </c>
      <c r="N210" s="141">
        <v>327.24661179013884</v>
      </c>
      <c r="O210" s="151">
        <v>2</v>
      </c>
      <c r="P210" s="151">
        <v>377.42754995555214</v>
      </c>
      <c r="Q210" s="151">
        <v>378.93551283756818</v>
      </c>
      <c r="R210" s="146">
        <v>1.0039953704550546</v>
      </c>
      <c r="S210" s="151">
        <v>25</v>
      </c>
      <c r="T210" s="146">
        <v>0.94</v>
      </c>
      <c r="U210" s="151">
        <v>17</v>
      </c>
      <c r="V210" s="146">
        <v>1.232</v>
      </c>
      <c r="W210" s="151">
        <v>10</v>
      </c>
      <c r="X210" s="167">
        <v>22540065</v>
      </c>
      <c r="Y210" s="167">
        <v>22505065</v>
      </c>
      <c r="Z210" s="167">
        <v>24486585</v>
      </c>
      <c r="AA210" s="167">
        <v>374.24237133117151</v>
      </c>
      <c r="AB210" s="141">
        <v>407.19356447992016</v>
      </c>
      <c r="AC210" s="151">
        <v>8</v>
      </c>
      <c r="AD210" s="146">
        <v>0.88619999999999999</v>
      </c>
      <c r="AE210" s="151">
        <v>8</v>
      </c>
      <c r="AF210" s="141">
        <v>139</v>
      </c>
      <c r="AG210" s="141">
        <v>135</v>
      </c>
      <c r="AH210" s="157">
        <v>4</v>
      </c>
    </row>
    <row r="211" spans="1:34" ht="12" customHeight="1" x14ac:dyDescent="0.25">
      <c r="A211" s="208">
        <v>2022</v>
      </c>
      <c r="B211" s="139">
        <v>27</v>
      </c>
      <c r="C211" s="137" t="s">
        <v>27</v>
      </c>
      <c r="D211" s="138">
        <v>1</v>
      </c>
      <c r="E211" s="134" t="s">
        <v>117</v>
      </c>
      <c r="F211" s="134" t="s">
        <v>502</v>
      </c>
      <c r="G211" s="134" t="s">
        <v>507</v>
      </c>
      <c r="H211" s="142">
        <v>3338</v>
      </c>
      <c r="I211" s="142">
        <v>3388</v>
      </c>
      <c r="J211" s="142">
        <v>1312</v>
      </c>
      <c r="K211" s="153">
        <v>63.5</v>
      </c>
      <c r="L211" s="147">
        <v>1.0149790293588976</v>
      </c>
      <c r="M211" s="139">
        <v>12</v>
      </c>
      <c r="N211" s="142">
        <v>359.61334120425028</v>
      </c>
      <c r="O211" s="139">
        <v>4.5</v>
      </c>
      <c r="P211" s="139">
        <v>246.53810975609755</v>
      </c>
      <c r="Q211" s="139">
        <v>168.13400236127509</v>
      </c>
      <c r="R211" s="147">
        <v>0.68197976583665554</v>
      </c>
      <c r="S211" s="139">
        <v>20</v>
      </c>
      <c r="T211" s="147">
        <v>0.94</v>
      </c>
      <c r="U211" s="139">
        <v>17</v>
      </c>
      <c r="V211" s="147">
        <v>0.74550000000000005</v>
      </c>
      <c r="W211" s="139">
        <v>2</v>
      </c>
      <c r="X211" s="168">
        <v>1538229</v>
      </c>
      <c r="Y211" s="168">
        <v>1538229</v>
      </c>
      <c r="Z211" s="168">
        <v>1320247</v>
      </c>
      <c r="AA211" s="168">
        <v>454.02272727272725</v>
      </c>
      <c r="AB211" s="142">
        <v>389.68329397874845</v>
      </c>
      <c r="AC211" s="139">
        <v>9</v>
      </c>
      <c r="AD211" s="147">
        <v>0.83140000000000003</v>
      </c>
      <c r="AE211" s="139">
        <v>7</v>
      </c>
      <c r="AF211" s="142">
        <v>7</v>
      </c>
      <c r="AG211" s="142">
        <v>7</v>
      </c>
      <c r="AH211" s="158">
        <v>0</v>
      </c>
    </row>
    <row r="212" spans="1:34" ht="12" customHeight="1" x14ac:dyDescent="0.25">
      <c r="A212" s="207">
        <v>2022</v>
      </c>
      <c r="B212" s="151">
        <v>22</v>
      </c>
      <c r="C212" s="135" t="s">
        <v>38</v>
      </c>
      <c r="D212" s="136">
        <v>1</v>
      </c>
      <c r="E212" s="131" t="s">
        <v>117</v>
      </c>
      <c r="F212" s="131" t="s">
        <v>502</v>
      </c>
      <c r="G212" s="131" t="s">
        <v>507</v>
      </c>
      <c r="H212" s="141">
        <v>3819</v>
      </c>
      <c r="I212" s="141">
        <v>3640</v>
      </c>
      <c r="J212" s="141">
        <v>5009</v>
      </c>
      <c r="K212" s="152">
        <v>88</v>
      </c>
      <c r="L212" s="146">
        <v>0.95312909138517932</v>
      </c>
      <c r="M212" s="151">
        <v>13</v>
      </c>
      <c r="N212" s="141">
        <v>382.94917582417582</v>
      </c>
      <c r="O212" s="151">
        <v>2</v>
      </c>
      <c r="P212" s="151">
        <v>758.48323353293404</v>
      </c>
      <c r="Q212" s="151">
        <v>334.35631868131867</v>
      </c>
      <c r="R212" s="146">
        <v>0.44082229362397701</v>
      </c>
      <c r="S212" s="151">
        <v>16</v>
      </c>
      <c r="T212" s="146">
        <v>0.9</v>
      </c>
      <c r="U212" s="151">
        <v>15</v>
      </c>
      <c r="V212" s="146">
        <v>1.5149999999999999</v>
      </c>
      <c r="W212" s="151">
        <v>10</v>
      </c>
      <c r="X212" s="167">
        <v>1791249</v>
      </c>
      <c r="Y212" s="167">
        <v>1711249</v>
      </c>
      <c r="Z212" s="167">
        <v>1590418</v>
      </c>
      <c r="AA212" s="167">
        <v>470.12335164835167</v>
      </c>
      <c r="AB212" s="141">
        <v>436.928021978022</v>
      </c>
      <c r="AC212" s="151">
        <v>8</v>
      </c>
      <c r="AD212" s="146">
        <v>0.91690000000000005</v>
      </c>
      <c r="AE212" s="151">
        <v>8</v>
      </c>
      <c r="AF212" s="141">
        <v>8</v>
      </c>
      <c r="AG212" s="141">
        <v>6</v>
      </c>
      <c r="AH212" s="157">
        <v>2</v>
      </c>
    </row>
    <row r="213" spans="1:34" ht="12" customHeight="1" x14ac:dyDescent="0.25">
      <c r="A213" s="208">
        <v>2022</v>
      </c>
      <c r="B213" s="139">
        <v>128</v>
      </c>
      <c r="C213" s="137" t="s">
        <v>28</v>
      </c>
      <c r="D213" s="138">
        <v>1</v>
      </c>
      <c r="E213" s="134" t="s">
        <v>117</v>
      </c>
      <c r="F213" s="134" t="s">
        <v>502</v>
      </c>
      <c r="G213" s="134" t="s">
        <v>507</v>
      </c>
      <c r="H213" s="142">
        <v>1574</v>
      </c>
      <c r="I213" s="142">
        <v>1692</v>
      </c>
      <c r="J213" s="142">
        <v>619</v>
      </c>
      <c r="K213" s="153">
        <v>62</v>
      </c>
      <c r="L213" s="147">
        <v>1.0749682337992377</v>
      </c>
      <c r="M213" s="139">
        <v>9</v>
      </c>
      <c r="N213" s="142">
        <v>339.54491725768321</v>
      </c>
      <c r="O213" s="139">
        <v>2</v>
      </c>
      <c r="P213" s="139">
        <v>275.91774193548389</v>
      </c>
      <c r="Q213" s="139">
        <v>163.93617021276594</v>
      </c>
      <c r="R213" s="147">
        <v>0.59414870918702323</v>
      </c>
      <c r="S213" s="139">
        <v>19</v>
      </c>
      <c r="T213" s="147">
        <v>0.95</v>
      </c>
      <c r="U213" s="139">
        <v>17</v>
      </c>
      <c r="V213" s="147">
        <v>1.1434</v>
      </c>
      <c r="W213" s="139">
        <v>9</v>
      </c>
      <c r="X213" s="168">
        <v>1102862</v>
      </c>
      <c r="Y213" s="168">
        <v>1022862</v>
      </c>
      <c r="Z213" s="168">
        <v>1051078</v>
      </c>
      <c r="AA213" s="168">
        <v>604.5283687943263</v>
      </c>
      <c r="AB213" s="142">
        <v>621.20449172576832</v>
      </c>
      <c r="AC213" s="139">
        <v>4</v>
      </c>
      <c r="AD213" s="147">
        <v>0.96779999999999999</v>
      </c>
      <c r="AE213" s="139">
        <v>9</v>
      </c>
      <c r="AF213" s="142">
        <v>6</v>
      </c>
      <c r="AG213" s="142">
        <v>6</v>
      </c>
      <c r="AH213" s="158">
        <v>0</v>
      </c>
    </row>
    <row r="214" spans="1:34" ht="12" customHeight="1" x14ac:dyDescent="0.25">
      <c r="A214" s="207">
        <v>2022</v>
      </c>
      <c r="B214" s="151">
        <v>90</v>
      </c>
      <c r="C214" s="135" t="s">
        <v>74</v>
      </c>
      <c r="D214" s="136">
        <v>1</v>
      </c>
      <c r="E214" s="131" t="s">
        <v>116</v>
      </c>
      <c r="F214" s="131" t="s">
        <v>116</v>
      </c>
      <c r="G214" s="131" t="s">
        <v>506</v>
      </c>
      <c r="H214" s="141">
        <v>1908</v>
      </c>
      <c r="I214" s="141">
        <v>1861</v>
      </c>
      <c r="J214" s="141">
        <v>811</v>
      </c>
      <c r="K214" s="152">
        <v>85.5</v>
      </c>
      <c r="L214" s="146">
        <v>0.97536687631027252</v>
      </c>
      <c r="M214" s="151">
        <v>12</v>
      </c>
      <c r="N214" s="141">
        <v>374.21816227834506</v>
      </c>
      <c r="O214" s="151">
        <v>3.5</v>
      </c>
      <c r="P214" s="151">
        <v>195.96547472256472</v>
      </c>
      <c r="Q214" s="151">
        <v>157.13594841483075</v>
      </c>
      <c r="R214" s="146">
        <v>0.80185526882882652</v>
      </c>
      <c r="S214" s="151">
        <v>22</v>
      </c>
      <c r="T214" s="146">
        <v>0.97</v>
      </c>
      <c r="U214" s="151">
        <v>18</v>
      </c>
      <c r="V214" s="146">
        <v>1.6083000000000001</v>
      </c>
      <c r="W214" s="151">
        <v>10</v>
      </c>
      <c r="X214" s="167">
        <v>911900</v>
      </c>
      <c r="Y214" s="167">
        <v>871900</v>
      </c>
      <c r="Z214" s="167">
        <v>963917</v>
      </c>
      <c r="AA214" s="167">
        <v>468.51155292853304</v>
      </c>
      <c r="AB214" s="141">
        <v>517.95647501343365</v>
      </c>
      <c r="AC214" s="151">
        <v>6</v>
      </c>
      <c r="AD214" s="146">
        <v>0.93489999999999995</v>
      </c>
      <c r="AE214" s="151">
        <v>8</v>
      </c>
      <c r="AF214" s="141">
        <v>5</v>
      </c>
      <c r="AG214" s="141">
        <v>5</v>
      </c>
      <c r="AH214" s="157">
        <v>0</v>
      </c>
    </row>
    <row r="215" spans="1:34" ht="12" customHeight="1" x14ac:dyDescent="0.25">
      <c r="A215" s="208">
        <v>2022</v>
      </c>
      <c r="B215" s="139">
        <v>36</v>
      </c>
      <c r="C215" s="137" t="s">
        <v>29</v>
      </c>
      <c r="D215" s="138">
        <v>1</v>
      </c>
      <c r="E215" s="134" t="s">
        <v>117</v>
      </c>
      <c r="F215" s="134" t="s">
        <v>502</v>
      </c>
      <c r="G215" s="134" t="s">
        <v>507</v>
      </c>
      <c r="H215" s="142">
        <v>2851</v>
      </c>
      <c r="I215" s="142">
        <v>2719</v>
      </c>
      <c r="J215" s="142">
        <v>2144</v>
      </c>
      <c r="K215" s="153">
        <v>67.5</v>
      </c>
      <c r="L215" s="147">
        <v>0.9537004559803578</v>
      </c>
      <c r="M215" s="139">
        <v>9</v>
      </c>
      <c r="N215" s="142">
        <v>382.71974990805438</v>
      </c>
      <c r="O215" s="139">
        <v>1.5</v>
      </c>
      <c r="P215" s="139">
        <v>472.25139925373134</v>
      </c>
      <c r="Q215" s="139">
        <v>191.36741449062151</v>
      </c>
      <c r="R215" s="147">
        <v>0.40522360503966154</v>
      </c>
      <c r="S215" s="139">
        <v>8</v>
      </c>
      <c r="T215" s="147">
        <v>0.82</v>
      </c>
      <c r="U215" s="139">
        <v>11</v>
      </c>
      <c r="V215" s="147">
        <v>1.1123000000000001</v>
      </c>
      <c r="W215" s="139">
        <v>8</v>
      </c>
      <c r="X215" s="168">
        <v>1457713</v>
      </c>
      <c r="Y215" s="168">
        <v>1442713</v>
      </c>
      <c r="Z215" s="168">
        <v>1178028</v>
      </c>
      <c r="AA215" s="168">
        <v>530.60426627436561</v>
      </c>
      <c r="AB215" s="142">
        <v>433.25781537329902</v>
      </c>
      <c r="AC215" s="139">
        <v>8</v>
      </c>
      <c r="AD215" s="147">
        <v>0.80479999999999996</v>
      </c>
      <c r="AE215" s="139">
        <v>6</v>
      </c>
      <c r="AF215" s="142">
        <v>8</v>
      </c>
      <c r="AG215" s="142">
        <v>4</v>
      </c>
      <c r="AH215" s="158">
        <v>4</v>
      </c>
    </row>
    <row r="216" spans="1:34" ht="12" customHeight="1" x14ac:dyDescent="0.25">
      <c r="A216" s="207">
        <v>2022</v>
      </c>
      <c r="B216" s="151">
        <v>118</v>
      </c>
      <c r="C216" s="135" t="s">
        <v>84</v>
      </c>
      <c r="D216" s="136">
        <v>3</v>
      </c>
      <c r="E216" s="131" t="s">
        <v>116</v>
      </c>
      <c r="F216" s="131" t="s">
        <v>116</v>
      </c>
      <c r="G216" s="131" t="s">
        <v>506</v>
      </c>
      <c r="H216" s="141">
        <v>2501</v>
      </c>
      <c r="I216" s="141">
        <v>2377</v>
      </c>
      <c r="J216" s="141">
        <v>2121</v>
      </c>
      <c r="K216" s="174">
        <v>87.5</v>
      </c>
      <c r="L216" s="146">
        <v>0.95041983206717306</v>
      </c>
      <c r="M216" s="151">
        <v>12</v>
      </c>
      <c r="N216" s="141">
        <v>217.27880012379757</v>
      </c>
      <c r="O216" s="151">
        <v>1.5</v>
      </c>
      <c r="P216" s="151">
        <v>255.80810938236681</v>
      </c>
      <c r="Q216" s="151">
        <v>302.45561632309636</v>
      </c>
      <c r="R216" s="146">
        <v>1.1823535112055561</v>
      </c>
      <c r="S216" s="151">
        <v>30</v>
      </c>
      <c r="T216" s="146">
        <v>1</v>
      </c>
      <c r="U216" s="151">
        <v>20</v>
      </c>
      <c r="V216" s="146">
        <v>1.2364000000000002</v>
      </c>
      <c r="W216" s="151">
        <v>10</v>
      </c>
      <c r="X216" s="167">
        <v>3159400</v>
      </c>
      <c r="Y216" s="167">
        <v>3139400</v>
      </c>
      <c r="Z216" s="167">
        <v>3360193</v>
      </c>
      <c r="AA216" s="167">
        <v>1320.7404291123264</v>
      </c>
      <c r="AB216" s="141">
        <v>1394.368480441324</v>
      </c>
      <c r="AC216" s="180">
        <v>4</v>
      </c>
      <c r="AD216" s="173" t="s">
        <v>82</v>
      </c>
      <c r="AE216" s="172">
        <v>10</v>
      </c>
      <c r="AF216" s="141">
        <v>23</v>
      </c>
      <c r="AG216" s="141">
        <v>23</v>
      </c>
      <c r="AH216" s="157">
        <v>0</v>
      </c>
    </row>
    <row r="217" spans="1:34" ht="12" customHeight="1" x14ac:dyDescent="0.25">
      <c r="A217" s="208">
        <v>2022</v>
      </c>
      <c r="B217" s="139">
        <v>29</v>
      </c>
      <c r="C217" s="137" t="s">
        <v>30</v>
      </c>
      <c r="D217" s="138">
        <v>1</v>
      </c>
      <c r="E217" s="134" t="s">
        <v>117</v>
      </c>
      <c r="F217" s="134" t="s">
        <v>502</v>
      </c>
      <c r="G217" s="134" t="s">
        <v>507</v>
      </c>
      <c r="H217" s="142">
        <v>2654</v>
      </c>
      <c r="I217" s="142">
        <v>2586</v>
      </c>
      <c r="J217" s="142">
        <v>2597</v>
      </c>
      <c r="K217" s="153">
        <v>77</v>
      </c>
      <c r="L217" s="147">
        <v>0.97437829691032396</v>
      </c>
      <c r="M217" s="139">
        <v>13</v>
      </c>
      <c r="N217" s="142">
        <v>374.59783449342615</v>
      </c>
      <c r="O217" s="139">
        <v>2</v>
      </c>
      <c r="P217" s="139">
        <v>447.18944936465152</v>
      </c>
      <c r="Q217" s="139">
        <v>350.67556071152359</v>
      </c>
      <c r="R217" s="147">
        <v>0.78417673138252497</v>
      </c>
      <c r="S217" s="139">
        <v>15</v>
      </c>
      <c r="T217" s="147">
        <v>0.96</v>
      </c>
      <c r="U217" s="139">
        <v>18</v>
      </c>
      <c r="V217" s="147">
        <v>1.1644000000000001</v>
      </c>
      <c r="W217" s="139">
        <v>9</v>
      </c>
      <c r="X217" s="168">
        <v>1205555</v>
      </c>
      <c r="Y217" s="168">
        <v>1205555</v>
      </c>
      <c r="Z217" s="168">
        <v>1185289</v>
      </c>
      <c r="AA217" s="168">
        <v>466.18522815158542</v>
      </c>
      <c r="AB217" s="142">
        <v>458.34841453982983</v>
      </c>
      <c r="AC217" s="139">
        <v>7</v>
      </c>
      <c r="AD217" s="147">
        <v>0.9254</v>
      </c>
      <c r="AE217" s="139">
        <v>8</v>
      </c>
      <c r="AF217" s="142">
        <v>6</v>
      </c>
      <c r="AG217" s="142">
        <v>6</v>
      </c>
      <c r="AH217" s="158">
        <v>0</v>
      </c>
    </row>
    <row r="218" spans="1:34" ht="12" customHeight="1" x14ac:dyDescent="0.25">
      <c r="A218" s="207">
        <v>2022</v>
      </c>
      <c r="B218" s="151">
        <v>78</v>
      </c>
      <c r="C218" s="135" t="s">
        <v>66</v>
      </c>
      <c r="D218" s="136">
        <v>1</v>
      </c>
      <c r="E218" s="131" t="s">
        <v>116</v>
      </c>
      <c r="F218" s="131" t="s">
        <v>116</v>
      </c>
      <c r="G218" s="131" t="s">
        <v>506</v>
      </c>
      <c r="H218" s="141">
        <v>2453</v>
      </c>
      <c r="I218" s="141">
        <v>2248</v>
      </c>
      <c r="J218" s="141">
        <v>1190</v>
      </c>
      <c r="K218" s="152">
        <v>85</v>
      </c>
      <c r="L218" s="146">
        <v>0.91642886261720347</v>
      </c>
      <c r="M218" s="151">
        <v>13</v>
      </c>
      <c r="N218" s="141">
        <v>398.2851423487545</v>
      </c>
      <c r="O218" s="151">
        <v>3</v>
      </c>
      <c r="P218" s="151">
        <v>213.2126050420168</v>
      </c>
      <c r="Q218" s="151">
        <v>171.14813167259786</v>
      </c>
      <c r="R218" s="146">
        <v>0.80271113257525506</v>
      </c>
      <c r="S218" s="151">
        <v>30</v>
      </c>
      <c r="T218" s="146">
        <v>0.88</v>
      </c>
      <c r="U218" s="151">
        <v>14</v>
      </c>
      <c r="V218" s="146">
        <v>1.1316999999999999</v>
      </c>
      <c r="W218" s="151">
        <v>8</v>
      </c>
      <c r="X218" s="167">
        <v>1167300</v>
      </c>
      <c r="Y218" s="167">
        <v>1114300</v>
      </c>
      <c r="Z218" s="167">
        <v>1122267</v>
      </c>
      <c r="AA218" s="167">
        <v>495.6850533807829</v>
      </c>
      <c r="AB218" s="141">
        <v>499.22909252669041</v>
      </c>
      <c r="AC218" s="151">
        <v>6</v>
      </c>
      <c r="AD218" s="146">
        <v>0.84440000000000004</v>
      </c>
      <c r="AE218" s="151">
        <v>7</v>
      </c>
      <c r="AF218" s="141">
        <v>7</v>
      </c>
      <c r="AG218" s="141">
        <v>6</v>
      </c>
      <c r="AH218" s="157">
        <v>1</v>
      </c>
    </row>
    <row r="219" spans="1:34" ht="12" customHeight="1" x14ac:dyDescent="0.25">
      <c r="A219" s="208">
        <v>2022</v>
      </c>
      <c r="B219" s="139">
        <v>49</v>
      </c>
      <c r="C219" s="137" t="s">
        <v>31</v>
      </c>
      <c r="D219" s="138">
        <v>1</v>
      </c>
      <c r="E219" s="134" t="s">
        <v>117</v>
      </c>
      <c r="F219" s="134" t="s">
        <v>502</v>
      </c>
      <c r="G219" s="134" t="s">
        <v>507</v>
      </c>
      <c r="H219" s="142">
        <v>3008</v>
      </c>
      <c r="I219" s="142">
        <v>3350</v>
      </c>
      <c r="J219" s="142">
        <v>2825</v>
      </c>
      <c r="K219" s="153">
        <v>65.5</v>
      </c>
      <c r="L219" s="147">
        <v>1.1136968085106382</v>
      </c>
      <c r="M219" s="139">
        <v>12</v>
      </c>
      <c r="N219" s="142">
        <v>327.73731343283583</v>
      </c>
      <c r="O219" s="139">
        <v>3.5</v>
      </c>
      <c r="P219" s="139">
        <v>451.80254777070064</v>
      </c>
      <c r="Q219" s="139">
        <v>311.0492537313433</v>
      </c>
      <c r="R219" s="147">
        <v>0.68846281470995019</v>
      </c>
      <c r="S219" s="139">
        <v>24</v>
      </c>
      <c r="T219" s="147">
        <v>0.93</v>
      </c>
      <c r="U219" s="139">
        <v>16</v>
      </c>
      <c r="V219" s="147">
        <v>0.8246</v>
      </c>
      <c r="W219" s="139">
        <v>3</v>
      </c>
      <c r="X219" s="168">
        <v>1714435</v>
      </c>
      <c r="Y219" s="168">
        <v>1704435</v>
      </c>
      <c r="Z219" s="168">
        <v>1772247</v>
      </c>
      <c r="AA219" s="168">
        <v>508.78656716417913</v>
      </c>
      <c r="AB219" s="142">
        <v>529.02895522388064</v>
      </c>
      <c r="AC219" s="139">
        <v>6</v>
      </c>
      <c r="AD219" s="147">
        <v>0.88859999999999995</v>
      </c>
      <c r="AE219" s="139">
        <v>8</v>
      </c>
      <c r="AF219" s="142">
        <v>10</v>
      </c>
      <c r="AG219" s="142">
        <v>9</v>
      </c>
      <c r="AH219" s="158">
        <v>1</v>
      </c>
    </row>
    <row r="220" spans="1:34" ht="12" customHeight="1" x14ac:dyDescent="0.25">
      <c r="A220" s="207">
        <v>2022</v>
      </c>
      <c r="B220" s="151">
        <v>56</v>
      </c>
      <c r="C220" s="135" t="s">
        <v>32</v>
      </c>
      <c r="D220" s="136">
        <v>1</v>
      </c>
      <c r="E220" s="131" t="s">
        <v>117</v>
      </c>
      <c r="F220" s="131" t="s">
        <v>502</v>
      </c>
      <c r="G220" s="131" t="s">
        <v>507</v>
      </c>
      <c r="H220" s="141">
        <v>3016</v>
      </c>
      <c r="I220" s="141">
        <v>3300</v>
      </c>
      <c r="J220" s="141">
        <v>1712</v>
      </c>
      <c r="K220" s="152">
        <v>66.5</v>
      </c>
      <c r="L220" s="146">
        <v>1.0941644562334218</v>
      </c>
      <c r="M220" s="151">
        <v>9</v>
      </c>
      <c r="N220" s="141">
        <v>333.58787878787876</v>
      </c>
      <c r="O220" s="151">
        <v>2.5</v>
      </c>
      <c r="P220" s="151">
        <v>338.51577102803736</v>
      </c>
      <c r="Q220" s="151">
        <v>219.14151515151516</v>
      </c>
      <c r="R220" s="146">
        <v>0.64735983935402797</v>
      </c>
      <c r="S220" s="151">
        <v>22</v>
      </c>
      <c r="T220" s="146">
        <v>0.97</v>
      </c>
      <c r="U220" s="151">
        <v>18</v>
      </c>
      <c r="V220" s="146">
        <v>1.1902999999999999</v>
      </c>
      <c r="W220" s="151">
        <v>9</v>
      </c>
      <c r="X220" s="167">
        <v>2344800</v>
      </c>
      <c r="Y220" s="167">
        <v>2034800</v>
      </c>
      <c r="Z220" s="167">
        <v>1819873</v>
      </c>
      <c r="AA220" s="167">
        <v>616.60606060606062</v>
      </c>
      <c r="AB220" s="141">
        <v>551.47666666666669</v>
      </c>
      <c r="AC220" s="151">
        <v>6</v>
      </c>
      <c r="AD220" s="146">
        <v>0.92800000000000005</v>
      </c>
      <c r="AE220" s="151">
        <v>8</v>
      </c>
      <c r="AF220" s="141">
        <v>11</v>
      </c>
      <c r="AG220" s="141">
        <v>10</v>
      </c>
      <c r="AH220" s="157">
        <v>1</v>
      </c>
    </row>
    <row r="221" spans="1:34" ht="12" customHeight="1" x14ac:dyDescent="0.25">
      <c r="A221" s="208">
        <v>2022</v>
      </c>
      <c r="B221" s="139">
        <v>77</v>
      </c>
      <c r="C221" s="137" t="s">
        <v>65</v>
      </c>
      <c r="D221" s="138">
        <v>1</v>
      </c>
      <c r="E221" s="134" t="s">
        <v>116</v>
      </c>
      <c r="F221" s="134" t="s">
        <v>116</v>
      </c>
      <c r="G221" s="134" t="s">
        <v>506</v>
      </c>
      <c r="H221" s="142">
        <v>4813</v>
      </c>
      <c r="I221" s="142">
        <v>5537</v>
      </c>
      <c r="J221" s="142">
        <v>3520</v>
      </c>
      <c r="K221" s="153">
        <v>70.5</v>
      </c>
      <c r="L221" s="147">
        <v>1.15042592977353</v>
      </c>
      <c r="M221" s="139">
        <v>8</v>
      </c>
      <c r="N221" s="142">
        <v>317.27379447354161</v>
      </c>
      <c r="O221" s="139">
        <v>3.5</v>
      </c>
      <c r="P221" s="139">
        <v>263.22670454545454</v>
      </c>
      <c r="Q221" s="139">
        <v>290.45638432364098</v>
      </c>
      <c r="R221" s="147">
        <v>1.1034457344485895</v>
      </c>
      <c r="S221" s="139">
        <v>26</v>
      </c>
      <c r="T221" s="147">
        <v>0.82</v>
      </c>
      <c r="U221" s="139">
        <v>11</v>
      </c>
      <c r="V221" s="147">
        <v>1.1922999999999999</v>
      </c>
      <c r="W221" s="139">
        <v>9</v>
      </c>
      <c r="X221" s="168">
        <v>2333000</v>
      </c>
      <c r="Y221" s="168">
        <v>2308000</v>
      </c>
      <c r="Z221" s="168">
        <v>2501155</v>
      </c>
      <c r="AA221" s="168">
        <v>416.8322196135091</v>
      </c>
      <c r="AB221" s="142">
        <v>451.71663355607728</v>
      </c>
      <c r="AC221" s="139">
        <v>7</v>
      </c>
      <c r="AD221" s="147">
        <v>0.88400000000000001</v>
      </c>
      <c r="AE221" s="139">
        <v>8</v>
      </c>
      <c r="AF221" s="142">
        <v>16</v>
      </c>
      <c r="AG221" s="142">
        <v>16</v>
      </c>
      <c r="AH221" s="158">
        <v>0</v>
      </c>
    </row>
    <row r="222" spans="1:34" ht="12" customHeight="1" x14ac:dyDescent="0.25">
      <c r="A222" s="207">
        <v>2022</v>
      </c>
      <c r="B222" s="151">
        <v>68</v>
      </c>
      <c r="C222" s="135" t="s">
        <v>33</v>
      </c>
      <c r="D222" s="136">
        <v>1</v>
      </c>
      <c r="E222" s="131" t="s">
        <v>117</v>
      </c>
      <c r="F222" s="131" t="s">
        <v>502</v>
      </c>
      <c r="G222" s="131" t="s">
        <v>507</v>
      </c>
      <c r="H222" s="141">
        <v>4896</v>
      </c>
      <c r="I222" s="141">
        <v>4659</v>
      </c>
      <c r="J222" s="141">
        <v>3050</v>
      </c>
      <c r="K222" s="152">
        <v>61</v>
      </c>
      <c r="L222" s="146">
        <v>0.95159313725490191</v>
      </c>
      <c r="M222" s="151">
        <v>10</v>
      </c>
      <c r="N222" s="141">
        <v>383.56728911783648</v>
      </c>
      <c r="O222" s="151">
        <v>2</v>
      </c>
      <c r="P222" s="151">
        <v>355.93573770491804</v>
      </c>
      <c r="Q222" s="151">
        <v>205.61888412017169</v>
      </c>
      <c r="R222" s="146">
        <v>0.57768541435599319</v>
      </c>
      <c r="S222" s="151">
        <v>14</v>
      </c>
      <c r="T222" s="146">
        <v>0.86</v>
      </c>
      <c r="U222" s="151">
        <v>13</v>
      </c>
      <c r="V222" s="146">
        <v>0.9657</v>
      </c>
      <c r="W222" s="151">
        <v>6</v>
      </c>
      <c r="X222" s="167">
        <v>3509169</v>
      </c>
      <c r="Y222" s="167">
        <v>3474169</v>
      </c>
      <c r="Z222" s="167">
        <v>3499383</v>
      </c>
      <c r="AA222" s="167">
        <v>745.68984760678256</v>
      </c>
      <c r="AB222" s="141">
        <v>751.1017385705087</v>
      </c>
      <c r="AC222" s="151">
        <v>4</v>
      </c>
      <c r="AD222" s="146">
        <v>0.8548</v>
      </c>
      <c r="AE222" s="151">
        <v>7</v>
      </c>
      <c r="AF222" s="141">
        <v>19</v>
      </c>
      <c r="AG222" s="141">
        <v>18</v>
      </c>
      <c r="AH222" s="157">
        <v>1</v>
      </c>
    </row>
    <row r="223" spans="1:34" ht="12" customHeight="1" x14ac:dyDescent="0.25">
      <c r="A223" s="208">
        <v>2022</v>
      </c>
      <c r="B223" s="139">
        <v>179</v>
      </c>
      <c r="C223" s="137" t="s">
        <v>79</v>
      </c>
      <c r="D223" s="138">
        <v>1</v>
      </c>
      <c r="E223" s="134" t="s">
        <v>116</v>
      </c>
      <c r="F223" s="134" t="s">
        <v>116</v>
      </c>
      <c r="G223" s="134" t="s">
        <v>506</v>
      </c>
      <c r="H223" s="142">
        <v>390</v>
      </c>
      <c r="I223" s="142">
        <v>507</v>
      </c>
      <c r="J223" s="142">
        <v>241</v>
      </c>
      <c r="K223" s="153">
        <v>57.5</v>
      </c>
      <c r="L223" s="147">
        <v>1.3</v>
      </c>
      <c r="M223" s="139">
        <v>15</v>
      </c>
      <c r="N223" s="142">
        <v>280.76923076923077</v>
      </c>
      <c r="O223" s="139">
        <v>4.5</v>
      </c>
      <c r="P223" s="139">
        <v>398.51452282157675</v>
      </c>
      <c r="Q223" s="139">
        <v>259.28402366863907</v>
      </c>
      <c r="R223" s="147">
        <v>0.6506262854182755</v>
      </c>
      <c r="S223" s="139">
        <v>16</v>
      </c>
      <c r="T223" s="147">
        <v>0.95</v>
      </c>
      <c r="U223" s="139">
        <v>17</v>
      </c>
      <c r="V223" s="147">
        <v>0.89410000000000001</v>
      </c>
      <c r="W223" s="139">
        <v>4</v>
      </c>
      <c r="X223" s="168">
        <v>611300</v>
      </c>
      <c r="Y223" s="168">
        <v>606300</v>
      </c>
      <c r="Z223" s="168">
        <v>629914</v>
      </c>
      <c r="AA223" s="168">
        <v>1195.8579881656806</v>
      </c>
      <c r="AB223" s="142">
        <v>1242.4339250493097</v>
      </c>
      <c r="AC223" s="139">
        <v>2</v>
      </c>
      <c r="AD223" s="147">
        <v>0.84570000000000001</v>
      </c>
      <c r="AE223" s="139">
        <v>7</v>
      </c>
      <c r="AF223" s="142">
        <v>4</v>
      </c>
      <c r="AG223" s="142">
        <v>3</v>
      </c>
      <c r="AH223" s="158">
        <v>1</v>
      </c>
    </row>
    <row r="224" spans="1:34" ht="12" customHeight="1" x14ac:dyDescent="0.25">
      <c r="A224" s="207">
        <v>2022</v>
      </c>
      <c r="B224" s="151">
        <v>63</v>
      </c>
      <c r="C224" s="135" t="s">
        <v>34</v>
      </c>
      <c r="D224" s="136">
        <v>1</v>
      </c>
      <c r="E224" s="131" t="s">
        <v>117</v>
      </c>
      <c r="F224" s="131" t="s">
        <v>502</v>
      </c>
      <c r="G224" s="131" t="s">
        <v>507</v>
      </c>
      <c r="H224" s="141">
        <v>2933</v>
      </c>
      <c r="I224" s="141">
        <v>2884</v>
      </c>
      <c r="J224" s="141">
        <v>2510</v>
      </c>
      <c r="K224" s="152">
        <v>84.5</v>
      </c>
      <c r="L224" s="146">
        <v>0.98329355608591884</v>
      </c>
      <c r="M224" s="151">
        <v>15</v>
      </c>
      <c r="N224" s="141">
        <v>371.20145631067959</v>
      </c>
      <c r="O224" s="151">
        <v>1.5</v>
      </c>
      <c r="P224" s="151">
        <v>523.79115185332807</v>
      </c>
      <c r="Q224" s="151">
        <v>299.03294036061027</v>
      </c>
      <c r="R224" s="146">
        <v>0.57090109159450908</v>
      </c>
      <c r="S224" s="151">
        <v>16</v>
      </c>
      <c r="T224" s="146">
        <v>0.87</v>
      </c>
      <c r="U224" s="151">
        <v>13</v>
      </c>
      <c r="V224" s="146">
        <v>1.1107</v>
      </c>
      <c r="W224" s="151">
        <v>8</v>
      </c>
      <c r="X224" s="167">
        <v>1310833</v>
      </c>
      <c r="Y224" s="167">
        <v>1285833</v>
      </c>
      <c r="Z224" s="167">
        <v>1356188</v>
      </c>
      <c r="AA224" s="167">
        <v>445.85055478502079</v>
      </c>
      <c r="AB224" s="141">
        <v>470.24549237170589</v>
      </c>
      <c r="AC224" s="151">
        <v>7</v>
      </c>
      <c r="AD224" s="146">
        <v>0.93869999999999998</v>
      </c>
      <c r="AE224" s="151">
        <v>9</v>
      </c>
      <c r="AF224" s="141">
        <v>10</v>
      </c>
      <c r="AG224" s="141">
        <v>8</v>
      </c>
      <c r="AH224" s="157">
        <v>2</v>
      </c>
    </row>
    <row r="225" spans="1:34" ht="12" customHeight="1" x14ac:dyDescent="0.25">
      <c r="A225" s="208">
        <v>2022</v>
      </c>
      <c r="B225" s="139">
        <v>25</v>
      </c>
      <c r="C225" s="137" t="s">
        <v>37</v>
      </c>
      <c r="D225" s="138">
        <v>1</v>
      </c>
      <c r="E225" s="134" t="s">
        <v>117</v>
      </c>
      <c r="F225" s="134" t="s">
        <v>502</v>
      </c>
      <c r="G225" s="134" t="s">
        <v>507</v>
      </c>
      <c r="H225" s="142">
        <v>3140</v>
      </c>
      <c r="I225" s="142">
        <v>3267</v>
      </c>
      <c r="J225" s="142">
        <v>1966</v>
      </c>
      <c r="K225" s="153">
        <v>60</v>
      </c>
      <c r="L225" s="147">
        <v>1.0404458598726114</v>
      </c>
      <c r="M225" s="139">
        <v>9</v>
      </c>
      <c r="N225" s="142">
        <v>350.81114172023263</v>
      </c>
      <c r="O225" s="139">
        <v>0</v>
      </c>
      <c r="P225" s="139">
        <v>351.85707019328584</v>
      </c>
      <c r="Q225" s="139">
        <v>285.55984083256811</v>
      </c>
      <c r="R225" s="147">
        <v>0.81157908998588923</v>
      </c>
      <c r="S225" s="139">
        <v>18</v>
      </c>
      <c r="T225" s="147">
        <v>0.91</v>
      </c>
      <c r="U225" s="139">
        <v>15</v>
      </c>
      <c r="V225" s="147">
        <v>1.2374000000000001</v>
      </c>
      <c r="W225" s="139">
        <v>10</v>
      </c>
      <c r="X225" s="168">
        <v>1625660</v>
      </c>
      <c r="Y225" s="168">
        <v>1575660</v>
      </c>
      <c r="Z225" s="168">
        <v>1625479</v>
      </c>
      <c r="AA225" s="168">
        <v>482.29568411386595</v>
      </c>
      <c r="AB225" s="142">
        <v>497.5448423630242</v>
      </c>
      <c r="AC225" s="139">
        <v>6</v>
      </c>
      <c r="AD225" s="147">
        <v>0.90010000000000001</v>
      </c>
      <c r="AE225" s="139">
        <v>8</v>
      </c>
      <c r="AF225" s="142">
        <v>11</v>
      </c>
      <c r="AG225" s="142">
        <v>7</v>
      </c>
      <c r="AH225" s="158">
        <v>4</v>
      </c>
    </row>
    <row r="226" spans="1:34" ht="12" customHeight="1" x14ac:dyDescent="0.25">
      <c r="A226" s="207">
        <v>2022</v>
      </c>
      <c r="B226" s="151">
        <v>126</v>
      </c>
      <c r="C226" s="135" t="s">
        <v>35</v>
      </c>
      <c r="D226" s="136">
        <v>1</v>
      </c>
      <c r="E226" s="131" t="s">
        <v>117</v>
      </c>
      <c r="F226" s="131" t="s">
        <v>502</v>
      </c>
      <c r="G226" s="131" t="s">
        <v>507</v>
      </c>
      <c r="H226" s="141">
        <v>3559</v>
      </c>
      <c r="I226" s="141">
        <v>4736</v>
      </c>
      <c r="J226" s="141">
        <v>4876</v>
      </c>
      <c r="K226" s="152">
        <v>75.5</v>
      </c>
      <c r="L226" s="146">
        <v>1.3307108738409663</v>
      </c>
      <c r="M226" s="151">
        <v>14</v>
      </c>
      <c r="N226" s="141">
        <v>274.28948479729729</v>
      </c>
      <c r="O226" s="151">
        <v>1.5</v>
      </c>
      <c r="P226" s="151">
        <v>846.31788351107468</v>
      </c>
      <c r="Q226" s="151">
        <v>792.23796452702709</v>
      </c>
      <c r="R226" s="146">
        <v>0.93609975632360587</v>
      </c>
      <c r="S226" s="151">
        <v>20</v>
      </c>
      <c r="T226" s="146">
        <v>0.82</v>
      </c>
      <c r="U226" s="151">
        <v>11</v>
      </c>
      <c r="V226" s="146">
        <v>1.2293000000000001</v>
      </c>
      <c r="W226" s="151">
        <v>10</v>
      </c>
      <c r="X226" s="167">
        <v>1870899</v>
      </c>
      <c r="Y226" s="167">
        <v>1870899</v>
      </c>
      <c r="Z226" s="167">
        <v>1820463</v>
      </c>
      <c r="AA226" s="167">
        <v>395.03779560810818</v>
      </c>
      <c r="AB226" s="141">
        <v>384.38830236486478</v>
      </c>
      <c r="AC226" s="151">
        <v>9</v>
      </c>
      <c r="AD226" s="146">
        <v>0.90559999999999996</v>
      </c>
      <c r="AE226" s="151">
        <v>8</v>
      </c>
      <c r="AF226" s="141">
        <v>12</v>
      </c>
      <c r="AG226" s="141">
        <v>9</v>
      </c>
      <c r="AH226" s="157">
        <v>3</v>
      </c>
    </row>
    <row r="227" spans="1:34" ht="12" customHeight="1" x14ac:dyDescent="0.25">
      <c r="A227" s="208">
        <v>2022</v>
      </c>
      <c r="B227" s="139">
        <v>58</v>
      </c>
      <c r="C227" s="137" t="s">
        <v>36</v>
      </c>
      <c r="D227" s="138">
        <v>1</v>
      </c>
      <c r="E227" s="134" t="s">
        <v>117</v>
      </c>
      <c r="F227" s="134" t="s">
        <v>502</v>
      </c>
      <c r="G227" s="134" t="s">
        <v>507</v>
      </c>
      <c r="H227" s="142">
        <v>10299</v>
      </c>
      <c r="I227" s="142">
        <v>11720</v>
      </c>
      <c r="J227" s="142">
        <v>11205</v>
      </c>
      <c r="K227" s="153">
        <v>84</v>
      </c>
      <c r="L227" s="147">
        <v>1.1379745606369551</v>
      </c>
      <c r="M227" s="139">
        <v>11</v>
      </c>
      <c r="N227" s="142">
        <v>320.74530716723547</v>
      </c>
      <c r="O227" s="139">
        <v>3</v>
      </c>
      <c r="P227" s="139">
        <v>607.51972509817926</v>
      </c>
      <c r="Q227" s="139">
        <v>452.4327275829707</v>
      </c>
      <c r="R227" s="147">
        <v>0.74472105001998834</v>
      </c>
      <c r="S227" s="139">
        <v>13</v>
      </c>
      <c r="T227" s="147">
        <v>0.95</v>
      </c>
      <c r="U227" s="139">
        <v>17</v>
      </c>
      <c r="V227" s="147">
        <v>1.2374000000000001</v>
      </c>
      <c r="W227" s="139">
        <v>10</v>
      </c>
      <c r="X227" s="168">
        <v>4890400</v>
      </c>
      <c r="Y227" s="168">
        <v>4860400</v>
      </c>
      <c r="Z227" s="168">
        <v>5022046</v>
      </c>
      <c r="AA227" s="168">
        <v>414.70989761092153</v>
      </c>
      <c r="AB227" s="142">
        <v>428.50221843003413</v>
      </c>
      <c r="AC227" s="139">
        <v>8</v>
      </c>
      <c r="AD227" s="147">
        <v>0.95579999999999998</v>
      </c>
      <c r="AE227" s="139">
        <v>9</v>
      </c>
      <c r="AF227" s="142">
        <v>33</v>
      </c>
      <c r="AG227" s="142">
        <v>30</v>
      </c>
      <c r="AH227" s="158">
        <v>3</v>
      </c>
    </row>
    <row r="228" spans="1:34" ht="12" customHeight="1" x14ac:dyDescent="0.25">
      <c r="A228" s="207">
        <v>2022</v>
      </c>
      <c r="B228" s="151">
        <v>76</v>
      </c>
      <c r="C228" s="135" t="s">
        <v>64</v>
      </c>
      <c r="D228" s="136">
        <v>1</v>
      </c>
      <c r="E228" s="131" t="s">
        <v>116</v>
      </c>
      <c r="F228" s="131" t="s">
        <v>116</v>
      </c>
      <c r="G228" s="131" t="s">
        <v>506</v>
      </c>
      <c r="H228" s="141">
        <v>1671</v>
      </c>
      <c r="I228" s="141">
        <v>1660</v>
      </c>
      <c r="J228" s="141">
        <v>462</v>
      </c>
      <c r="K228" s="152">
        <v>87.5</v>
      </c>
      <c r="L228" s="146">
        <v>0.9934171154997008</v>
      </c>
      <c r="M228" s="151">
        <v>14</v>
      </c>
      <c r="N228" s="141">
        <v>367.4186746987952</v>
      </c>
      <c r="O228" s="151">
        <v>2.5</v>
      </c>
      <c r="P228" s="151">
        <v>161.77705627705629</v>
      </c>
      <c r="Q228" s="151">
        <v>116.40602409638554</v>
      </c>
      <c r="R228" s="146">
        <v>0.71954594041463338</v>
      </c>
      <c r="S228" s="151">
        <v>20</v>
      </c>
      <c r="T228" s="146">
        <v>0.9</v>
      </c>
      <c r="U228" s="151">
        <v>15</v>
      </c>
      <c r="V228" s="146">
        <v>1.1698999999999999</v>
      </c>
      <c r="W228" s="151">
        <v>9</v>
      </c>
      <c r="X228" s="167">
        <v>791700</v>
      </c>
      <c r="Y228" s="167">
        <v>791700</v>
      </c>
      <c r="Z228" s="167">
        <v>870895</v>
      </c>
      <c r="AA228" s="167">
        <v>476.92771084337352</v>
      </c>
      <c r="AB228" s="141">
        <v>524.63554216867465</v>
      </c>
      <c r="AC228" s="151">
        <v>6</v>
      </c>
      <c r="AD228" s="146">
        <v>0.87680000000000002</v>
      </c>
      <c r="AE228" s="151">
        <v>8</v>
      </c>
      <c r="AF228" s="141">
        <v>5</v>
      </c>
      <c r="AG228" s="141">
        <v>5</v>
      </c>
      <c r="AH228" s="157">
        <v>0</v>
      </c>
    </row>
    <row r="229" spans="1:34" ht="12" customHeight="1" x14ac:dyDescent="0.25">
      <c r="A229" s="208">
        <v>2022</v>
      </c>
      <c r="B229" s="139">
        <v>75</v>
      </c>
      <c r="C229" s="137" t="s">
        <v>63</v>
      </c>
      <c r="D229" s="138">
        <v>1</v>
      </c>
      <c r="E229" s="134" t="s">
        <v>116</v>
      </c>
      <c r="F229" s="134" t="s">
        <v>116</v>
      </c>
      <c r="G229" s="134" t="s">
        <v>506</v>
      </c>
      <c r="H229" s="142">
        <v>2422</v>
      </c>
      <c r="I229" s="142">
        <v>2482</v>
      </c>
      <c r="J229" s="142">
        <v>958</v>
      </c>
      <c r="K229" s="153">
        <v>77</v>
      </c>
      <c r="L229" s="147">
        <v>1.0247729149463254</v>
      </c>
      <c r="M229" s="139">
        <v>10</v>
      </c>
      <c r="N229" s="142">
        <v>356.1764705882353</v>
      </c>
      <c r="O229" s="139">
        <v>5</v>
      </c>
      <c r="P229" s="139">
        <v>334.68925964546401</v>
      </c>
      <c r="Q229" s="139">
        <v>170.56325543916196</v>
      </c>
      <c r="R229" s="147">
        <v>0.50961675800364625</v>
      </c>
      <c r="S229" s="139">
        <v>12</v>
      </c>
      <c r="T229" s="147">
        <v>0.96</v>
      </c>
      <c r="U229" s="139">
        <v>18</v>
      </c>
      <c r="V229" s="147">
        <v>0.92530000000000001</v>
      </c>
      <c r="W229" s="139">
        <v>5</v>
      </c>
      <c r="X229" s="168">
        <v>1065500</v>
      </c>
      <c r="Y229" s="168">
        <v>1009500</v>
      </c>
      <c r="Z229" s="168">
        <v>1108547</v>
      </c>
      <c r="AA229" s="168">
        <v>406.72844480257857</v>
      </c>
      <c r="AB229" s="142">
        <v>446.63456889605158</v>
      </c>
      <c r="AC229" s="139">
        <v>7</v>
      </c>
      <c r="AD229" s="147">
        <v>0.84619999999999995</v>
      </c>
      <c r="AE229" s="139">
        <v>7</v>
      </c>
      <c r="AF229" s="142">
        <v>7</v>
      </c>
      <c r="AG229" s="142">
        <v>7</v>
      </c>
      <c r="AH229" s="158">
        <v>0</v>
      </c>
    </row>
    <row r="230" spans="1:34" ht="12" customHeight="1" x14ac:dyDescent="0.25">
      <c r="A230" s="207">
        <v>2022</v>
      </c>
      <c r="B230" s="151">
        <v>86</v>
      </c>
      <c r="C230" s="135" t="s">
        <v>62</v>
      </c>
      <c r="D230" s="136">
        <v>1</v>
      </c>
      <c r="E230" s="131" t="s">
        <v>116</v>
      </c>
      <c r="F230" s="131" t="s">
        <v>116</v>
      </c>
      <c r="G230" s="131" t="s">
        <v>506</v>
      </c>
      <c r="H230" s="141">
        <v>2409</v>
      </c>
      <c r="I230" s="141">
        <v>2381</v>
      </c>
      <c r="J230" s="141">
        <v>1329</v>
      </c>
      <c r="K230" s="152">
        <v>77.5</v>
      </c>
      <c r="L230" s="146">
        <v>0.98837691988376908</v>
      </c>
      <c r="M230" s="151">
        <v>11</v>
      </c>
      <c r="N230" s="141">
        <v>369.29231415371697</v>
      </c>
      <c r="O230" s="151">
        <v>4.5</v>
      </c>
      <c r="P230" s="151">
        <v>255.55605718585403</v>
      </c>
      <c r="Q230" s="151">
        <v>213.22343553128937</v>
      </c>
      <c r="R230" s="146">
        <v>0.83435093606966193</v>
      </c>
      <c r="S230" s="151">
        <v>23</v>
      </c>
      <c r="T230" s="146">
        <v>0.99</v>
      </c>
      <c r="U230" s="151">
        <v>19</v>
      </c>
      <c r="V230" s="146">
        <v>0.78510000000000002</v>
      </c>
      <c r="W230" s="151">
        <v>2</v>
      </c>
      <c r="X230" s="167">
        <v>1334600</v>
      </c>
      <c r="Y230" s="167">
        <v>1324600</v>
      </c>
      <c r="Z230" s="167">
        <v>1309587</v>
      </c>
      <c r="AA230" s="167">
        <v>556.32087358252829</v>
      </c>
      <c r="AB230" s="141">
        <v>550.01553968920621</v>
      </c>
      <c r="AC230" s="151">
        <v>5</v>
      </c>
      <c r="AD230" s="146">
        <v>0.83289999999999997</v>
      </c>
      <c r="AE230" s="151">
        <v>7</v>
      </c>
      <c r="AF230" s="141">
        <v>8</v>
      </c>
      <c r="AG230" s="141">
        <v>6</v>
      </c>
      <c r="AH230" s="157">
        <v>2</v>
      </c>
    </row>
    <row r="231" spans="1:34" ht="12" customHeight="1" x14ac:dyDescent="0.25">
      <c r="A231" s="208">
        <v>2022</v>
      </c>
      <c r="B231" s="139">
        <v>73</v>
      </c>
      <c r="C231" s="137" t="s">
        <v>60</v>
      </c>
      <c r="D231" s="138">
        <v>1</v>
      </c>
      <c r="E231" s="134" t="s">
        <v>116</v>
      </c>
      <c r="F231" s="134" t="s">
        <v>116</v>
      </c>
      <c r="G231" s="134" t="s">
        <v>506</v>
      </c>
      <c r="H231" s="142">
        <v>2451</v>
      </c>
      <c r="I231" s="142">
        <v>2513</v>
      </c>
      <c r="J231" s="142">
        <v>1709</v>
      </c>
      <c r="K231" s="153">
        <v>79</v>
      </c>
      <c r="L231" s="147">
        <v>1.025295797633619</v>
      </c>
      <c r="M231" s="139">
        <v>11</v>
      </c>
      <c r="N231" s="142">
        <v>355.99482690011934</v>
      </c>
      <c r="O231" s="139">
        <v>5</v>
      </c>
      <c r="P231" s="139">
        <v>192.31421884142773</v>
      </c>
      <c r="Q231" s="139">
        <v>234.47194588141664</v>
      </c>
      <c r="R231" s="147">
        <v>1.2192127409713265</v>
      </c>
      <c r="S231" s="139">
        <v>30</v>
      </c>
      <c r="T231" s="147">
        <v>0.94</v>
      </c>
      <c r="U231" s="139">
        <v>17</v>
      </c>
      <c r="V231" s="147">
        <v>0.95750000000000002</v>
      </c>
      <c r="W231" s="139">
        <v>6</v>
      </c>
      <c r="X231" s="168">
        <v>1002000</v>
      </c>
      <c r="Y231" s="168">
        <v>997000</v>
      </c>
      <c r="Z231" s="168">
        <v>1092380</v>
      </c>
      <c r="AA231" s="168">
        <v>396.73696776760846</v>
      </c>
      <c r="AB231" s="142">
        <v>434.69160366096298</v>
      </c>
      <c r="AC231" s="139">
        <v>8</v>
      </c>
      <c r="AD231" s="147">
        <v>0.89610000000000001</v>
      </c>
      <c r="AE231" s="139">
        <v>8</v>
      </c>
      <c r="AF231" s="142">
        <v>6</v>
      </c>
      <c r="AG231" s="142">
        <v>5</v>
      </c>
      <c r="AH231" s="158">
        <v>1</v>
      </c>
    </row>
    <row r="232" spans="1:34" ht="12" customHeight="1" x14ac:dyDescent="0.25">
      <c r="A232" s="207">
        <v>2022</v>
      </c>
      <c r="B232" s="151">
        <v>53</v>
      </c>
      <c r="C232" s="135" t="s">
        <v>48</v>
      </c>
      <c r="D232" s="136">
        <v>1</v>
      </c>
      <c r="E232" s="131" t="s">
        <v>117</v>
      </c>
      <c r="F232" s="131" t="s">
        <v>502</v>
      </c>
      <c r="G232" s="131" t="s">
        <v>507</v>
      </c>
      <c r="H232" s="141">
        <v>2633</v>
      </c>
      <c r="I232" s="141">
        <v>3018</v>
      </c>
      <c r="J232" s="141">
        <v>1288</v>
      </c>
      <c r="K232" s="152">
        <v>47</v>
      </c>
      <c r="L232" s="146">
        <v>1.1462210406380555</v>
      </c>
      <c r="M232" s="151">
        <v>9</v>
      </c>
      <c r="N232" s="141">
        <v>318.43770709078859</v>
      </c>
      <c r="O232" s="151">
        <v>0</v>
      </c>
      <c r="P232" s="151">
        <v>450.8229813664596</v>
      </c>
      <c r="Q232" s="151">
        <v>200.72365805168985</v>
      </c>
      <c r="R232" s="146">
        <v>0.44523830050386898</v>
      </c>
      <c r="S232" s="151">
        <v>10</v>
      </c>
      <c r="T232" s="146">
        <v>0.81</v>
      </c>
      <c r="U232" s="151">
        <v>10</v>
      </c>
      <c r="V232" s="146">
        <v>0.99229999999999996</v>
      </c>
      <c r="W232" s="151">
        <v>6</v>
      </c>
      <c r="X232" s="167">
        <v>1796900</v>
      </c>
      <c r="Y232" s="167">
        <v>1776900</v>
      </c>
      <c r="Z232" s="167">
        <v>1821110</v>
      </c>
      <c r="AA232" s="167">
        <v>588.76739562624255</v>
      </c>
      <c r="AB232" s="141">
        <v>603.41616964877403</v>
      </c>
      <c r="AC232" s="151">
        <v>4</v>
      </c>
      <c r="AD232" s="146">
        <v>0.90359999999999996</v>
      </c>
      <c r="AE232" s="151">
        <v>8</v>
      </c>
      <c r="AF232" s="141">
        <v>11</v>
      </c>
      <c r="AG232" s="141">
        <v>10</v>
      </c>
      <c r="AH232" s="157">
        <v>1</v>
      </c>
    </row>
    <row r="233" spans="1:34" ht="12" customHeight="1" x14ac:dyDescent="0.25">
      <c r="A233" s="208">
        <v>2022</v>
      </c>
      <c r="B233" s="139">
        <v>55</v>
      </c>
      <c r="C233" s="137" t="s">
        <v>49</v>
      </c>
      <c r="D233" s="138">
        <v>1</v>
      </c>
      <c r="E233" s="134" t="s">
        <v>117</v>
      </c>
      <c r="F233" s="134" t="s">
        <v>502</v>
      </c>
      <c r="G233" s="134" t="s">
        <v>507</v>
      </c>
      <c r="H233" s="142">
        <v>960</v>
      </c>
      <c r="I233" s="142">
        <v>924</v>
      </c>
      <c r="J233" s="142">
        <v>1424</v>
      </c>
      <c r="K233" s="153">
        <v>72</v>
      </c>
      <c r="L233" s="147">
        <v>0.96250000000000002</v>
      </c>
      <c r="M233" s="139">
        <v>10</v>
      </c>
      <c r="N233" s="142">
        <v>379.22077922077921</v>
      </c>
      <c r="O233" s="139">
        <v>2</v>
      </c>
      <c r="P233" s="139">
        <v>720.46451159522132</v>
      </c>
      <c r="Q233" s="139">
        <v>313.63744588744589</v>
      </c>
      <c r="R233" s="147">
        <v>0.43532671053152006</v>
      </c>
      <c r="S233" s="139">
        <v>8</v>
      </c>
      <c r="T233" s="147">
        <v>0.97</v>
      </c>
      <c r="U233" s="139">
        <v>18</v>
      </c>
      <c r="V233" s="147">
        <v>1.3666</v>
      </c>
      <c r="W233" s="139">
        <v>10</v>
      </c>
      <c r="X233" s="168">
        <v>859800</v>
      </c>
      <c r="Y233" s="168">
        <v>844800</v>
      </c>
      <c r="Z233" s="168">
        <v>871006</v>
      </c>
      <c r="AA233" s="168">
        <v>914.28571428571445</v>
      </c>
      <c r="AB233" s="142">
        <v>942.64718614718629</v>
      </c>
      <c r="AC233" s="139">
        <v>3</v>
      </c>
      <c r="AD233" s="147">
        <v>0.88800000000000001</v>
      </c>
      <c r="AE233" s="139">
        <v>8</v>
      </c>
      <c r="AF233" s="142">
        <v>5</v>
      </c>
      <c r="AG233" s="142">
        <v>5</v>
      </c>
      <c r="AH233" s="158">
        <v>0</v>
      </c>
    </row>
    <row r="234" spans="1:34" ht="12" customHeight="1" x14ac:dyDescent="0.25">
      <c r="A234" s="207">
        <v>2022</v>
      </c>
      <c r="B234" s="151">
        <v>116</v>
      </c>
      <c r="C234" s="135" t="s">
        <v>53</v>
      </c>
      <c r="D234" s="136">
        <v>1</v>
      </c>
      <c r="E234" s="131" t="s">
        <v>618</v>
      </c>
      <c r="F234" s="131" t="s">
        <v>503</v>
      </c>
      <c r="G234" s="131" t="s">
        <v>508</v>
      </c>
      <c r="H234" s="141">
        <v>7345</v>
      </c>
      <c r="I234" s="141">
        <v>7311</v>
      </c>
      <c r="J234" s="141">
        <v>5067</v>
      </c>
      <c r="K234" s="152">
        <v>76</v>
      </c>
      <c r="L234" s="146">
        <v>0.99537100068073525</v>
      </c>
      <c r="M234" s="151">
        <v>5</v>
      </c>
      <c r="N234" s="141">
        <v>366.69744221036802</v>
      </c>
      <c r="O234" s="151">
        <v>1</v>
      </c>
      <c r="P234" s="151">
        <v>422.66660055533521</v>
      </c>
      <c r="Q234" s="151">
        <v>251.90917795103269</v>
      </c>
      <c r="R234" s="146">
        <v>0.59599972559945136</v>
      </c>
      <c r="S234" s="151">
        <v>14</v>
      </c>
      <c r="T234" s="146">
        <v>0.89</v>
      </c>
      <c r="U234" s="151">
        <v>14</v>
      </c>
      <c r="V234" s="146">
        <v>1.1025</v>
      </c>
      <c r="W234" s="151">
        <v>8</v>
      </c>
      <c r="X234" s="167">
        <v>4945778</v>
      </c>
      <c r="Y234" s="167">
        <v>4945778</v>
      </c>
      <c r="Z234" s="167">
        <v>4343313</v>
      </c>
      <c r="AA234" s="167">
        <v>676.48447544795511</v>
      </c>
      <c r="AB234" s="141">
        <v>594.07919573245795</v>
      </c>
      <c r="AC234" s="151">
        <v>4</v>
      </c>
      <c r="AD234" s="146">
        <v>0.89770000000000005</v>
      </c>
      <c r="AE234" s="151">
        <v>8</v>
      </c>
      <c r="AF234" s="141">
        <v>20</v>
      </c>
      <c r="AG234" s="141">
        <v>17</v>
      </c>
      <c r="AH234" s="157">
        <v>3</v>
      </c>
    </row>
    <row r="235" spans="1:34" ht="12" customHeight="1" x14ac:dyDescent="0.25">
      <c r="A235" s="208">
        <v>2022</v>
      </c>
      <c r="B235" s="139">
        <v>164</v>
      </c>
      <c r="C235" s="137" t="s">
        <v>78</v>
      </c>
      <c r="D235" s="138">
        <v>1</v>
      </c>
      <c r="E235" s="134" t="s">
        <v>116</v>
      </c>
      <c r="F235" s="134" t="s">
        <v>116</v>
      </c>
      <c r="G235" s="134" t="s">
        <v>506</v>
      </c>
      <c r="H235" s="142">
        <v>492</v>
      </c>
      <c r="I235" s="142">
        <v>512</v>
      </c>
      <c r="J235" s="142">
        <v>290</v>
      </c>
      <c r="K235" s="153">
        <v>70</v>
      </c>
      <c r="L235" s="147">
        <v>1.0406504065040652</v>
      </c>
      <c r="M235" s="139">
        <v>12</v>
      </c>
      <c r="N235" s="142">
        <v>350.74218749999994</v>
      </c>
      <c r="O235" s="139">
        <v>4</v>
      </c>
      <c r="P235" s="139">
        <v>306.65862068965515</v>
      </c>
      <c r="Q235" s="139">
        <v>270.884765625</v>
      </c>
      <c r="R235" s="147">
        <v>0.883343064074957</v>
      </c>
      <c r="S235" s="139">
        <v>17</v>
      </c>
      <c r="T235" s="147">
        <v>0.88</v>
      </c>
      <c r="U235" s="139">
        <v>14</v>
      </c>
      <c r="V235" s="147">
        <v>1.4333</v>
      </c>
      <c r="W235" s="139">
        <v>10</v>
      </c>
      <c r="X235" s="168">
        <v>772200</v>
      </c>
      <c r="Y235" s="168">
        <v>765700</v>
      </c>
      <c r="Z235" s="168">
        <v>767314</v>
      </c>
      <c r="AA235" s="168">
        <v>1495.5078125</v>
      </c>
      <c r="AB235" s="142">
        <v>1498.66015625</v>
      </c>
      <c r="AC235" s="139">
        <v>1</v>
      </c>
      <c r="AD235" s="147">
        <v>0.93230000000000002</v>
      </c>
      <c r="AE235" s="139">
        <v>8</v>
      </c>
      <c r="AF235" s="142">
        <v>4</v>
      </c>
      <c r="AG235" s="142">
        <v>3</v>
      </c>
      <c r="AH235" s="158">
        <v>1</v>
      </c>
    </row>
    <row r="236" spans="1:34" ht="12" customHeight="1" x14ac:dyDescent="0.25">
      <c r="A236" s="207">
        <v>2022</v>
      </c>
      <c r="B236" s="151">
        <v>71</v>
      </c>
      <c r="C236" s="135" t="s">
        <v>54</v>
      </c>
      <c r="D236" s="136">
        <v>1</v>
      </c>
      <c r="E236" s="131" t="s">
        <v>116</v>
      </c>
      <c r="F236" s="131" t="s">
        <v>116</v>
      </c>
      <c r="G236" s="131" t="s">
        <v>506</v>
      </c>
      <c r="H236" s="141">
        <v>31838</v>
      </c>
      <c r="I236" s="141">
        <v>26439</v>
      </c>
      <c r="J236" s="141">
        <v>29339</v>
      </c>
      <c r="K236" s="152">
        <v>83</v>
      </c>
      <c r="L236" s="146">
        <v>0.83042276524907344</v>
      </c>
      <c r="M236" s="151">
        <v>11</v>
      </c>
      <c r="N236" s="141">
        <v>439.53515639774577</v>
      </c>
      <c r="O236" s="151">
        <v>5</v>
      </c>
      <c r="P236" s="151">
        <v>297.90176502657761</v>
      </c>
      <c r="Q236" s="151">
        <v>298.88746832091385</v>
      </c>
      <c r="R236" s="146">
        <v>1.0033088199200442</v>
      </c>
      <c r="S236" s="151">
        <v>30</v>
      </c>
      <c r="T236" s="146">
        <v>0.93</v>
      </c>
      <c r="U236" s="151">
        <v>16</v>
      </c>
      <c r="V236" s="146">
        <v>1.2339</v>
      </c>
      <c r="W236" s="151">
        <v>10</v>
      </c>
      <c r="X236" s="167">
        <v>8813800</v>
      </c>
      <c r="Y236" s="167">
        <v>8803800</v>
      </c>
      <c r="Z236" s="167">
        <v>11397230</v>
      </c>
      <c r="AA236" s="167">
        <v>332.98536253262228</v>
      </c>
      <c r="AB236" s="141">
        <v>431.07644010741706</v>
      </c>
      <c r="AC236" s="151">
        <v>8</v>
      </c>
      <c r="AD236" s="146">
        <v>0.85929999999999995</v>
      </c>
      <c r="AE236" s="151">
        <v>7</v>
      </c>
      <c r="AF236" s="141">
        <v>53</v>
      </c>
      <c r="AG236" s="141">
        <v>45</v>
      </c>
      <c r="AH236" s="157">
        <v>8</v>
      </c>
    </row>
    <row r="237" spans="1:34" ht="12" customHeight="1" x14ac:dyDescent="0.25">
      <c r="A237" s="208">
        <v>2022</v>
      </c>
      <c r="B237" s="139">
        <v>72</v>
      </c>
      <c r="C237" s="137" t="s">
        <v>59</v>
      </c>
      <c r="D237" s="138">
        <v>1</v>
      </c>
      <c r="E237" s="134" t="s">
        <v>116</v>
      </c>
      <c r="F237" s="134" t="s">
        <v>116</v>
      </c>
      <c r="G237" s="134" t="s">
        <v>506</v>
      </c>
      <c r="H237" s="142">
        <v>4765</v>
      </c>
      <c r="I237" s="142">
        <v>5397</v>
      </c>
      <c r="J237" s="142">
        <v>4203</v>
      </c>
      <c r="K237" s="153">
        <v>85.5</v>
      </c>
      <c r="L237" s="147">
        <v>1.1326337880377757</v>
      </c>
      <c r="M237" s="139">
        <v>11</v>
      </c>
      <c r="N237" s="142">
        <v>322.25773577913657</v>
      </c>
      <c r="O237" s="139">
        <v>2.5</v>
      </c>
      <c r="P237" s="139">
        <v>305.73661670235543</v>
      </c>
      <c r="Q237" s="139">
        <v>311.94496942745968</v>
      </c>
      <c r="R237" s="147">
        <v>1.0203062125566342</v>
      </c>
      <c r="S237" s="139">
        <v>30</v>
      </c>
      <c r="T237" s="147">
        <v>0.96</v>
      </c>
      <c r="U237" s="139">
        <v>18</v>
      </c>
      <c r="V237" s="147">
        <v>1.0501</v>
      </c>
      <c r="W237" s="139">
        <v>7</v>
      </c>
      <c r="X237" s="168">
        <v>1818000</v>
      </c>
      <c r="Y237" s="168">
        <v>1806000</v>
      </c>
      <c r="Z237" s="168">
        <v>2562905</v>
      </c>
      <c r="AA237" s="168">
        <v>334.63035019455253</v>
      </c>
      <c r="AB237" s="142">
        <v>474.875856957569</v>
      </c>
      <c r="AC237" s="139">
        <v>7</v>
      </c>
      <c r="AD237" s="147">
        <v>0.8669</v>
      </c>
      <c r="AE237" s="139">
        <v>7</v>
      </c>
      <c r="AF237" s="142">
        <v>12</v>
      </c>
      <c r="AG237" s="142">
        <v>11</v>
      </c>
      <c r="AH237" s="158">
        <v>1</v>
      </c>
    </row>
    <row r="238" spans="1:34" ht="12" customHeight="1" x14ac:dyDescent="0.25">
      <c r="A238" s="207">
        <v>2022</v>
      </c>
      <c r="B238" s="151">
        <v>80</v>
      </c>
      <c r="C238" s="135" t="s">
        <v>55</v>
      </c>
      <c r="D238" s="136">
        <v>1</v>
      </c>
      <c r="E238" s="131" t="s">
        <v>116</v>
      </c>
      <c r="F238" s="131" t="s">
        <v>116</v>
      </c>
      <c r="G238" s="131" t="s">
        <v>506</v>
      </c>
      <c r="H238" s="141">
        <v>9650</v>
      </c>
      <c r="I238" s="141">
        <v>10006</v>
      </c>
      <c r="J238" s="141">
        <v>3171</v>
      </c>
      <c r="K238" s="152">
        <v>68</v>
      </c>
      <c r="L238" s="146">
        <v>1.0368911917098445</v>
      </c>
      <c r="M238" s="151">
        <v>11</v>
      </c>
      <c r="N238" s="141">
        <v>352.01379172496507</v>
      </c>
      <c r="O238" s="151">
        <v>4</v>
      </c>
      <c r="P238" s="151">
        <v>198.45285398927783</v>
      </c>
      <c r="Q238" s="151">
        <v>124.6332567202958</v>
      </c>
      <c r="R238" s="146">
        <v>0.62802451169097107</v>
      </c>
      <c r="S238" s="151">
        <v>14</v>
      </c>
      <c r="T238" s="146">
        <v>0.86</v>
      </c>
      <c r="U238" s="151">
        <v>13</v>
      </c>
      <c r="V238" s="146">
        <v>1.2562</v>
      </c>
      <c r="W238" s="151">
        <v>10</v>
      </c>
      <c r="X238" s="167">
        <v>3796000</v>
      </c>
      <c r="Y238" s="167">
        <v>3707000</v>
      </c>
      <c r="Z238" s="167">
        <v>7642813</v>
      </c>
      <c r="AA238" s="167">
        <v>370.47771337197679</v>
      </c>
      <c r="AB238" s="141">
        <v>763.82300619628222</v>
      </c>
      <c r="AC238" s="151">
        <v>4</v>
      </c>
      <c r="AD238" s="146">
        <v>0.92249999999999999</v>
      </c>
      <c r="AE238" s="151">
        <v>8</v>
      </c>
      <c r="AF238" s="141">
        <v>26</v>
      </c>
      <c r="AG238" s="141">
        <v>24</v>
      </c>
      <c r="AH238" s="157">
        <v>2</v>
      </c>
    </row>
    <row r="239" spans="1:34" ht="12" customHeight="1" x14ac:dyDescent="0.25">
      <c r="A239" s="208">
        <v>2022</v>
      </c>
      <c r="B239" s="139">
        <v>84</v>
      </c>
      <c r="C239" s="137" t="s">
        <v>56</v>
      </c>
      <c r="D239" s="138">
        <v>1</v>
      </c>
      <c r="E239" s="134" t="s">
        <v>116</v>
      </c>
      <c r="F239" s="134" t="s">
        <v>116</v>
      </c>
      <c r="G239" s="134" t="s">
        <v>506</v>
      </c>
      <c r="H239" s="142">
        <v>2429</v>
      </c>
      <c r="I239" s="142">
        <v>2542</v>
      </c>
      <c r="J239" s="142">
        <v>1231</v>
      </c>
      <c r="K239" s="153">
        <v>85</v>
      </c>
      <c r="L239" s="147">
        <v>1.0465212021407986</v>
      </c>
      <c r="M239" s="139">
        <v>13</v>
      </c>
      <c r="N239" s="142">
        <v>348.77458693941782</v>
      </c>
      <c r="O239" s="139">
        <v>2</v>
      </c>
      <c r="P239" s="139">
        <v>401.81153533712421</v>
      </c>
      <c r="Q239" s="139">
        <v>181.47010228166801</v>
      </c>
      <c r="R239" s="147">
        <v>0.45162989691028305</v>
      </c>
      <c r="S239" s="139">
        <v>8</v>
      </c>
      <c r="T239" s="147">
        <v>0.89</v>
      </c>
      <c r="U239" s="139">
        <v>14</v>
      </c>
      <c r="V239" s="147">
        <v>1.1752</v>
      </c>
      <c r="W239" s="139">
        <v>9</v>
      </c>
      <c r="X239" s="168">
        <v>1127100</v>
      </c>
      <c r="Y239" s="168">
        <v>1127100</v>
      </c>
      <c r="Z239" s="168">
        <v>1320544</v>
      </c>
      <c r="AA239" s="168">
        <v>443.39103068450038</v>
      </c>
      <c r="AB239" s="142">
        <v>519.4901652242329</v>
      </c>
      <c r="AC239" s="139">
        <v>6</v>
      </c>
      <c r="AD239" s="147">
        <v>0.88260000000000005</v>
      </c>
      <c r="AE239" s="139">
        <v>8</v>
      </c>
      <c r="AF239" s="142">
        <v>8</v>
      </c>
      <c r="AG239" s="142">
        <v>6</v>
      </c>
      <c r="AH239" s="158">
        <v>2</v>
      </c>
    </row>
    <row r="240" spans="1:34" ht="12" customHeight="1" x14ac:dyDescent="0.25">
      <c r="A240" s="207">
        <v>2022</v>
      </c>
      <c r="B240" s="151">
        <v>85</v>
      </c>
      <c r="C240" s="135" t="s">
        <v>57</v>
      </c>
      <c r="D240" s="136">
        <v>1</v>
      </c>
      <c r="E240" s="131" t="s">
        <v>116</v>
      </c>
      <c r="F240" s="131" t="s">
        <v>116</v>
      </c>
      <c r="G240" s="131" t="s">
        <v>506</v>
      </c>
      <c r="H240" s="141">
        <v>6507</v>
      </c>
      <c r="I240" s="141">
        <v>7308</v>
      </c>
      <c r="J240" s="141">
        <v>5312</v>
      </c>
      <c r="K240" s="152">
        <v>80</v>
      </c>
      <c r="L240" s="146">
        <v>1.1230982019363762</v>
      </c>
      <c r="M240" s="151">
        <v>12</v>
      </c>
      <c r="N240" s="141">
        <v>324.99384236453204</v>
      </c>
      <c r="O240" s="151">
        <v>5</v>
      </c>
      <c r="P240" s="151">
        <v>322.17300451807228</v>
      </c>
      <c r="Q240" s="151">
        <v>288.42186644772852</v>
      </c>
      <c r="R240" s="146">
        <v>0.8952390870835657</v>
      </c>
      <c r="S240" s="151">
        <v>24</v>
      </c>
      <c r="T240" s="146">
        <v>0.98</v>
      </c>
      <c r="U240" s="151">
        <v>19</v>
      </c>
      <c r="V240" s="146">
        <v>1.0979000000000001</v>
      </c>
      <c r="W240" s="151">
        <v>8</v>
      </c>
      <c r="X240" s="167">
        <v>2219000</v>
      </c>
      <c r="Y240" s="167">
        <v>2209000</v>
      </c>
      <c r="Z240" s="167">
        <v>2576206</v>
      </c>
      <c r="AA240" s="167">
        <v>302.27148330596606</v>
      </c>
      <c r="AB240" s="141">
        <v>352.51860974274769</v>
      </c>
      <c r="AC240" s="151">
        <v>10</v>
      </c>
      <c r="AD240" s="146">
        <v>0.88390000000000002</v>
      </c>
      <c r="AE240" s="151">
        <v>8</v>
      </c>
      <c r="AF240" s="141">
        <v>14</v>
      </c>
      <c r="AG240" s="141">
        <v>13</v>
      </c>
      <c r="AH240" s="157">
        <v>1</v>
      </c>
    </row>
    <row r="241" spans="1:34" ht="12" customHeight="1" x14ac:dyDescent="0.25">
      <c r="A241" s="208">
        <v>2022</v>
      </c>
      <c r="B241" s="139">
        <v>94</v>
      </c>
      <c r="C241" s="137" t="s">
        <v>58</v>
      </c>
      <c r="D241" s="138">
        <v>1</v>
      </c>
      <c r="E241" s="134" t="s">
        <v>116</v>
      </c>
      <c r="F241" s="134" t="s">
        <v>116</v>
      </c>
      <c r="G241" s="134" t="s">
        <v>506</v>
      </c>
      <c r="H241" s="142">
        <v>2085</v>
      </c>
      <c r="I241" s="142">
        <v>2221</v>
      </c>
      <c r="J241" s="142">
        <v>592</v>
      </c>
      <c r="K241" s="153">
        <v>90</v>
      </c>
      <c r="L241" s="147">
        <v>1.0652278177458034</v>
      </c>
      <c r="M241" s="139">
        <v>13</v>
      </c>
      <c r="N241" s="142">
        <v>342.64970733903647</v>
      </c>
      <c r="O241" s="139">
        <v>2</v>
      </c>
      <c r="P241" s="139">
        <v>177.62668918918919</v>
      </c>
      <c r="Q241" s="139">
        <v>123.41692931112112</v>
      </c>
      <c r="R241" s="147">
        <v>0.6948107284692473</v>
      </c>
      <c r="S241" s="139">
        <v>19</v>
      </c>
      <c r="T241" s="147">
        <v>0.95</v>
      </c>
      <c r="U241" s="139">
        <v>17</v>
      </c>
      <c r="V241" s="147">
        <v>1.4298</v>
      </c>
      <c r="W241" s="139">
        <v>10</v>
      </c>
      <c r="X241" s="168">
        <v>937500</v>
      </c>
      <c r="Y241" s="168">
        <v>890500</v>
      </c>
      <c r="Z241" s="168">
        <v>1068070</v>
      </c>
      <c r="AA241" s="168">
        <v>400.94552003601979</v>
      </c>
      <c r="AB241" s="142">
        <v>480.89599279603783</v>
      </c>
      <c r="AC241" s="139">
        <v>7</v>
      </c>
      <c r="AD241" s="147">
        <v>0.90749999999999997</v>
      </c>
      <c r="AE241" s="139">
        <v>8</v>
      </c>
      <c r="AF241" s="142">
        <v>6</v>
      </c>
      <c r="AG241" s="142">
        <v>5</v>
      </c>
      <c r="AH241" s="158">
        <v>1</v>
      </c>
    </row>
    <row r="242" spans="1:34" ht="12" customHeight="1" x14ac:dyDescent="0.25">
      <c r="A242" s="207">
        <v>2022</v>
      </c>
      <c r="B242" s="151">
        <v>70</v>
      </c>
      <c r="C242" s="135" t="s">
        <v>83</v>
      </c>
      <c r="D242" s="136">
        <v>3</v>
      </c>
      <c r="E242" s="131" t="s">
        <v>117</v>
      </c>
      <c r="F242" s="131" t="s">
        <v>502</v>
      </c>
      <c r="G242" s="131" t="s">
        <v>507</v>
      </c>
      <c r="H242" s="141">
        <v>3949</v>
      </c>
      <c r="I242" s="141">
        <v>5599</v>
      </c>
      <c r="J242" s="141">
        <v>1670</v>
      </c>
      <c r="K242" s="174">
        <v>90</v>
      </c>
      <c r="L242" s="146">
        <v>1.4178272980501392</v>
      </c>
      <c r="M242" s="151">
        <v>15</v>
      </c>
      <c r="N242" s="141">
        <v>325.68994530921327</v>
      </c>
      <c r="O242" s="151">
        <v>1</v>
      </c>
      <c r="P242" s="151">
        <v>231.89461077844311</v>
      </c>
      <c r="Q242" s="151">
        <v>307.9376674406144</v>
      </c>
      <c r="R242" s="146">
        <v>1.3279207585157051</v>
      </c>
      <c r="S242" s="151">
        <v>30</v>
      </c>
      <c r="T242" s="146">
        <v>1</v>
      </c>
      <c r="U242" s="151">
        <v>20</v>
      </c>
      <c r="V242" s="146">
        <v>1.2613000000000001</v>
      </c>
      <c r="W242" s="151">
        <v>10</v>
      </c>
      <c r="X242" s="167">
        <v>9652508</v>
      </c>
      <c r="Y242" s="167">
        <v>9602408</v>
      </c>
      <c r="Z242" s="167">
        <v>7761290</v>
      </c>
      <c r="AA242" s="167">
        <v>1715.0219682086088</v>
      </c>
      <c r="AB242" s="141">
        <v>1413.6276819520403</v>
      </c>
      <c r="AC242" s="180">
        <v>4</v>
      </c>
      <c r="AD242" s="173" t="s">
        <v>82</v>
      </c>
      <c r="AE242" s="172">
        <v>10</v>
      </c>
      <c r="AF242" s="141">
        <v>58</v>
      </c>
      <c r="AG242" s="141">
        <v>45</v>
      </c>
      <c r="AH242" s="157">
        <v>13</v>
      </c>
    </row>
    <row r="243" spans="1:34" ht="12" customHeight="1" x14ac:dyDescent="0.25">
      <c r="A243" s="208">
        <v>2022</v>
      </c>
      <c r="B243" s="139">
        <v>79</v>
      </c>
      <c r="C243" s="137" t="s">
        <v>61</v>
      </c>
      <c r="D243" s="138">
        <v>1</v>
      </c>
      <c r="E243" s="134" t="s">
        <v>116</v>
      </c>
      <c r="F243" s="134" t="s">
        <v>116</v>
      </c>
      <c r="G243" s="134" t="s">
        <v>506</v>
      </c>
      <c r="H243" s="142">
        <v>1326</v>
      </c>
      <c r="I243" s="142">
        <v>1392</v>
      </c>
      <c r="J243" s="142">
        <v>445</v>
      </c>
      <c r="K243" s="153">
        <v>75.5</v>
      </c>
      <c r="L243" s="147">
        <v>1.0497737556561086</v>
      </c>
      <c r="M243" s="139">
        <v>10</v>
      </c>
      <c r="N243" s="142">
        <v>347.69396551724134</v>
      </c>
      <c r="O243" s="139">
        <v>3.5</v>
      </c>
      <c r="P243" s="139">
        <v>183.39101123595503</v>
      </c>
      <c r="Q243" s="139">
        <v>133.13433908045977</v>
      </c>
      <c r="R243" s="147">
        <v>0.72595891250725531</v>
      </c>
      <c r="S243" s="139">
        <v>22</v>
      </c>
      <c r="T243" s="147">
        <v>0.92</v>
      </c>
      <c r="U243" s="139">
        <v>16</v>
      </c>
      <c r="V243" s="147">
        <v>1.0446</v>
      </c>
      <c r="W243" s="139">
        <v>7</v>
      </c>
      <c r="X243" s="168">
        <v>835200</v>
      </c>
      <c r="Y243" s="168">
        <v>835200</v>
      </c>
      <c r="Z243" s="168">
        <v>888799</v>
      </c>
      <c r="AA243" s="168">
        <v>600</v>
      </c>
      <c r="AB243" s="142">
        <v>638.50502873563221</v>
      </c>
      <c r="AC243" s="139">
        <v>4</v>
      </c>
      <c r="AD243" s="147">
        <v>0.86219999999999997</v>
      </c>
      <c r="AE243" s="139">
        <v>7</v>
      </c>
      <c r="AF243" s="142">
        <v>5</v>
      </c>
      <c r="AG243" s="142">
        <v>5</v>
      </c>
      <c r="AH243" s="158">
        <v>0</v>
      </c>
    </row>
    <row r="244" spans="1:34" ht="12" customHeight="1" x14ac:dyDescent="0.25">
      <c r="A244" s="207">
        <v>2022</v>
      </c>
      <c r="B244" s="151">
        <v>163</v>
      </c>
      <c r="C244" s="135" t="s">
        <v>77</v>
      </c>
      <c r="D244" s="136">
        <v>1</v>
      </c>
      <c r="E244" s="131" t="s">
        <v>116</v>
      </c>
      <c r="F244" s="131" t="s">
        <v>116</v>
      </c>
      <c r="G244" s="131" t="s">
        <v>506</v>
      </c>
      <c r="H244" s="141">
        <v>761</v>
      </c>
      <c r="I244" s="141">
        <v>731</v>
      </c>
      <c r="J244" s="141">
        <v>189</v>
      </c>
      <c r="K244" s="152">
        <v>76</v>
      </c>
      <c r="L244" s="146">
        <v>0.96057818659658356</v>
      </c>
      <c r="M244" s="151">
        <v>11</v>
      </c>
      <c r="N244" s="141">
        <v>379.9794801641587</v>
      </c>
      <c r="O244" s="151">
        <v>3</v>
      </c>
      <c r="P244" s="151">
        <v>281.0846560846561</v>
      </c>
      <c r="Q244" s="151">
        <v>96.491108071135429</v>
      </c>
      <c r="R244" s="146">
        <v>0.34328130683189828</v>
      </c>
      <c r="S244" s="151">
        <v>8</v>
      </c>
      <c r="T244" s="146">
        <v>0.96</v>
      </c>
      <c r="U244" s="151">
        <v>18</v>
      </c>
      <c r="V244" s="146">
        <v>1.8815999999999999</v>
      </c>
      <c r="W244" s="151">
        <v>10</v>
      </c>
      <c r="X244" s="167">
        <v>794200</v>
      </c>
      <c r="Y244" s="167">
        <v>784200</v>
      </c>
      <c r="Z244" s="167">
        <v>805567</v>
      </c>
      <c r="AA244" s="167">
        <v>1072.7770177838577</v>
      </c>
      <c r="AB244" s="141">
        <v>1102.0068399452805</v>
      </c>
      <c r="AC244" s="151">
        <v>2</v>
      </c>
      <c r="AD244" s="146">
        <v>0.8498</v>
      </c>
      <c r="AE244" s="151">
        <v>7</v>
      </c>
      <c r="AF244" s="141">
        <v>5</v>
      </c>
      <c r="AG244" s="141">
        <v>5</v>
      </c>
      <c r="AH244" s="157">
        <v>0</v>
      </c>
    </row>
    <row r="245" spans="1:34" ht="12" customHeight="1" x14ac:dyDescent="0.25">
      <c r="A245" s="208">
        <v>2022</v>
      </c>
      <c r="B245" s="139">
        <v>114</v>
      </c>
      <c r="C245" s="137" t="s">
        <v>81</v>
      </c>
      <c r="D245" s="138">
        <v>6</v>
      </c>
      <c r="E245" s="134" t="s">
        <v>118</v>
      </c>
      <c r="F245" s="134" t="s">
        <v>504</v>
      </c>
      <c r="G245" s="134" t="s">
        <v>509</v>
      </c>
      <c r="H245" s="142">
        <v>5981</v>
      </c>
      <c r="I245" s="142">
        <v>6151</v>
      </c>
      <c r="J245" s="142">
        <v>2553</v>
      </c>
      <c r="K245" s="153"/>
      <c r="L245" s="147">
        <v>1.0284233405784986</v>
      </c>
      <c r="M245" s="139">
        <v>11</v>
      </c>
      <c r="N245" s="142">
        <v>151.49487888148266</v>
      </c>
      <c r="O245" s="139"/>
      <c r="P245" s="139">
        <v>477</v>
      </c>
      <c r="Q245" s="139">
        <v>168</v>
      </c>
      <c r="R245" s="147">
        <v>0.3522012578616352</v>
      </c>
      <c r="S245" s="139">
        <v>8</v>
      </c>
      <c r="T245" s="147"/>
      <c r="U245" s="139"/>
      <c r="V245" s="147">
        <v>1.6007</v>
      </c>
      <c r="W245" s="139">
        <v>10</v>
      </c>
      <c r="X245" s="168">
        <v>19203000</v>
      </c>
      <c r="Y245" s="168">
        <v>18943000</v>
      </c>
      <c r="Z245" s="168">
        <v>17246533</v>
      </c>
      <c r="AA245" s="168">
        <v>3079.6618436026661</v>
      </c>
      <c r="AB245" s="142">
        <v>2803.8583970086165</v>
      </c>
      <c r="AC245" s="139"/>
      <c r="AD245" s="147">
        <v>0.95279999999999998</v>
      </c>
      <c r="AE245" s="139">
        <v>8</v>
      </c>
      <c r="AF245" s="142">
        <v>58</v>
      </c>
      <c r="AG245" s="142">
        <v>46</v>
      </c>
      <c r="AH245" s="158">
        <v>12</v>
      </c>
    </row>
    <row r="246" spans="1:34" ht="12" customHeight="1" x14ac:dyDescent="0.25">
      <c r="A246" s="207">
        <v>2022</v>
      </c>
      <c r="B246" s="151">
        <v>161</v>
      </c>
      <c r="C246" s="135" t="s">
        <v>75</v>
      </c>
      <c r="D246" s="136">
        <v>1</v>
      </c>
      <c r="E246" s="131" t="s">
        <v>116</v>
      </c>
      <c r="F246" s="131" t="s">
        <v>116</v>
      </c>
      <c r="G246" s="131" t="s">
        <v>506</v>
      </c>
      <c r="H246" s="141">
        <v>2774</v>
      </c>
      <c r="I246" s="141">
        <v>2927</v>
      </c>
      <c r="J246" s="141">
        <v>1639</v>
      </c>
      <c r="K246" s="152">
        <v>84</v>
      </c>
      <c r="L246" s="146">
        <v>1.0551550108147081</v>
      </c>
      <c r="M246" s="151">
        <v>15</v>
      </c>
      <c r="N246" s="141">
        <v>345.92073795695251</v>
      </c>
      <c r="O246" s="151">
        <v>4</v>
      </c>
      <c r="P246" s="151">
        <v>258.13239780353877</v>
      </c>
      <c r="Q246" s="151">
        <v>229.00102494021183</v>
      </c>
      <c r="R246" s="146">
        <v>0.88714561553990412</v>
      </c>
      <c r="S246" s="151">
        <v>18</v>
      </c>
      <c r="T246" s="146">
        <v>0.92</v>
      </c>
      <c r="U246" s="151">
        <v>16</v>
      </c>
      <c r="V246" s="146">
        <v>1.2422</v>
      </c>
      <c r="W246" s="151">
        <v>10</v>
      </c>
      <c r="X246" s="167">
        <v>2324700</v>
      </c>
      <c r="Y246" s="167">
        <v>2314700</v>
      </c>
      <c r="Z246" s="167">
        <v>2346402</v>
      </c>
      <c r="AA246" s="167">
        <v>790.80970276733854</v>
      </c>
      <c r="AB246" s="141">
        <v>801.64058763238813</v>
      </c>
      <c r="AC246" s="151">
        <v>4</v>
      </c>
      <c r="AD246" s="146">
        <v>0.87760000000000005</v>
      </c>
      <c r="AE246" s="151">
        <v>8</v>
      </c>
      <c r="AF246" s="141">
        <v>23</v>
      </c>
      <c r="AG246" s="141">
        <v>13</v>
      </c>
      <c r="AH246" s="157">
        <v>10</v>
      </c>
    </row>
    <row r="247" spans="1:34" ht="12" customHeight="1" x14ac:dyDescent="0.25">
      <c r="A247" s="208">
        <v>2022</v>
      </c>
      <c r="B247" s="139">
        <v>162</v>
      </c>
      <c r="C247" s="137" t="s">
        <v>76</v>
      </c>
      <c r="D247" s="138">
        <v>1</v>
      </c>
      <c r="E247" s="134" t="s">
        <v>116</v>
      </c>
      <c r="F247" s="134" t="s">
        <v>116</v>
      </c>
      <c r="G247" s="134" t="s">
        <v>506</v>
      </c>
      <c r="H247" s="142">
        <v>978</v>
      </c>
      <c r="I247" s="142">
        <v>1192</v>
      </c>
      <c r="J247" s="142">
        <v>532</v>
      </c>
      <c r="K247" s="153">
        <v>49</v>
      </c>
      <c r="L247" s="147">
        <v>1.2188139059304703</v>
      </c>
      <c r="M247" s="139">
        <v>9</v>
      </c>
      <c r="N247" s="142">
        <v>299.47147651006713</v>
      </c>
      <c r="O247" s="139">
        <v>5</v>
      </c>
      <c r="P247" s="139">
        <v>305.56954887218046</v>
      </c>
      <c r="Q247" s="139">
        <v>284.79362416107381</v>
      </c>
      <c r="R247" s="147">
        <v>0.932009178310509</v>
      </c>
      <c r="S247" s="139">
        <v>18</v>
      </c>
      <c r="T247" s="147">
        <v>0.88</v>
      </c>
      <c r="U247" s="139">
        <v>14</v>
      </c>
      <c r="V247" s="147">
        <v>0.88959999999999995</v>
      </c>
      <c r="W247" s="139">
        <v>4</v>
      </c>
      <c r="X247" s="168">
        <v>972500</v>
      </c>
      <c r="Y247" s="168">
        <v>968100</v>
      </c>
      <c r="Z247" s="168">
        <v>925137</v>
      </c>
      <c r="AA247" s="168">
        <v>812.16442953020123</v>
      </c>
      <c r="AB247" s="142">
        <v>776.12164429530196</v>
      </c>
      <c r="AC247" s="139">
        <v>4</v>
      </c>
      <c r="AD247" s="147">
        <v>0.89959999999999996</v>
      </c>
      <c r="AE247" s="139">
        <v>8</v>
      </c>
      <c r="AF247" s="142">
        <v>6</v>
      </c>
      <c r="AG247" s="142">
        <v>5</v>
      </c>
      <c r="AH247" s="158">
        <v>1</v>
      </c>
    </row>
    <row r="248" spans="1:34" ht="12" customHeight="1" x14ac:dyDescent="0.25">
      <c r="A248" s="207">
        <v>2021</v>
      </c>
      <c r="B248" s="151">
        <v>115</v>
      </c>
      <c r="C248" s="135" t="s">
        <v>2</v>
      </c>
      <c r="D248" s="136">
        <v>5</v>
      </c>
      <c r="E248" s="131" t="s">
        <v>618</v>
      </c>
      <c r="F248" s="131" t="s">
        <v>503</v>
      </c>
      <c r="G248" s="131" t="s">
        <v>508</v>
      </c>
      <c r="H248" s="141">
        <v>804</v>
      </c>
      <c r="I248" s="141">
        <v>758</v>
      </c>
      <c r="J248" s="141">
        <v>85</v>
      </c>
      <c r="K248" s="152">
        <v>82.5</v>
      </c>
      <c r="L248" s="146">
        <v>0.94278606965174117</v>
      </c>
      <c r="M248" s="151">
        <v>9</v>
      </c>
      <c r="N248" s="141">
        <v>40.9300791556728</v>
      </c>
      <c r="O248" s="151">
        <v>4.5</v>
      </c>
      <c r="P248" s="151">
        <v>53.380952380952401</v>
      </c>
      <c r="Q248" s="151">
        <v>42.046174142480197</v>
      </c>
      <c r="R248" s="146">
        <v>0.78766249508660469</v>
      </c>
      <c r="S248" s="151">
        <v>30</v>
      </c>
      <c r="T248" s="146">
        <v>0.98918918918918908</v>
      </c>
      <c r="U248" s="151">
        <v>19</v>
      </c>
      <c r="V248" s="146">
        <v>1.3502000000000001</v>
      </c>
      <c r="W248" s="151">
        <v>10</v>
      </c>
      <c r="X248" s="167">
        <v>1480519</v>
      </c>
      <c r="Y248" s="177"/>
      <c r="Z248" s="167">
        <v>1244635</v>
      </c>
      <c r="AA248" s="177"/>
      <c r="AB248" s="141">
        <v>1641.9986807387863</v>
      </c>
      <c r="AC248" s="151">
        <v>0</v>
      </c>
      <c r="AD248" s="146" t="s">
        <v>82</v>
      </c>
      <c r="AE248" s="151">
        <v>10</v>
      </c>
      <c r="AF248" s="141">
        <v>9</v>
      </c>
      <c r="AG248" s="141">
        <v>7</v>
      </c>
      <c r="AH248" s="157">
        <v>2</v>
      </c>
    </row>
    <row r="249" spans="1:34" ht="12" customHeight="1" x14ac:dyDescent="0.25">
      <c r="A249" s="208">
        <v>2021</v>
      </c>
      <c r="B249" s="139">
        <v>83</v>
      </c>
      <c r="C249" s="137" t="s">
        <v>73</v>
      </c>
      <c r="D249" s="138">
        <v>1</v>
      </c>
      <c r="E249" s="134" t="s">
        <v>116</v>
      </c>
      <c r="F249" s="134" t="s">
        <v>116</v>
      </c>
      <c r="G249" s="134" t="s">
        <v>506</v>
      </c>
      <c r="H249" s="142">
        <v>3000</v>
      </c>
      <c r="I249" s="142">
        <v>3261</v>
      </c>
      <c r="J249" s="142">
        <v>1455</v>
      </c>
      <c r="K249" s="153">
        <v>74</v>
      </c>
      <c r="L249" s="147">
        <v>1.087</v>
      </c>
      <c r="M249" s="139">
        <v>12</v>
      </c>
      <c r="N249" s="142">
        <v>162.85648574057001</v>
      </c>
      <c r="O249" s="139">
        <v>4</v>
      </c>
      <c r="P249" s="139">
        <v>294.88858321870703</v>
      </c>
      <c r="Q249" s="139">
        <v>206.069917203312</v>
      </c>
      <c r="R249" s="147">
        <v>0.69880602007056414</v>
      </c>
      <c r="S249" s="139">
        <v>12</v>
      </c>
      <c r="T249" s="147">
        <v>0.90909090909090917</v>
      </c>
      <c r="U249" s="139">
        <v>15</v>
      </c>
      <c r="V249" s="147">
        <v>1.2843</v>
      </c>
      <c r="W249" s="139">
        <v>10</v>
      </c>
      <c r="X249" s="168">
        <v>1258900</v>
      </c>
      <c r="Y249" s="178"/>
      <c r="Z249" s="168">
        <v>1246206</v>
      </c>
      <c r="AA249" s="178"/>
      <c r="AB249" s="142">
        <v>382.15455381784727</v>
      </c>
      <c r="AC249" s="139">
        <v>8</v>
      </c>
      <c r="AD249" s="147">
        <v>0.87188054668086612</v>
      </c>
      <c r="AE249" s="139">
        <v>7</v>
      </c>
      <c r="AF249" s="142">
        <v>11</v>
      </c>
      <c r="AG249" s="142">
        <v>8</v>
      </c>
      <c r="AH249" s="158">
        <v>3</v>
      </c>
    </row>
    <row r="250" spans="1:34" ht="12" customHeight="1" x14ac:dyDescent="0.25">
      <c r="A250" s="207">
        <v>2021</v>
      </c>
      <c r="B250" s="151">
        <v>1</v>
      </c>
      <c r="C250" s="135" t="s">
        <v>3</v>
      </c>
      <c r="D250" s="136">
        <v>2</v>
      </c>
      <c r="E250" s="131" t="s">
        <v>117</v>
      </c>
      <c r="F250" s="131" t="s">
        <v>502</v>
      </c>
      <c r="G250" s="131" t="s">
        <v>507</v>
      </c>
      <c r="H250" s="141">
        <v>3154</v>
      </c>
      <c r="I250" s="141">
        <v>3193</v>
      </c>
      <c r="J250" s="141">
        <v>631</v>
      </c>
      <c r="K250" s="152">
        <v>56</v>
      </c>
      <c r="L250" s="146">
        <v>1.01236525047559</v>
      </c>
      <c r="M250" s="151">
        <v>10</v>
      </c>
      <c r="N250" s="141">
        <v>72.131224553711206</v>
      </c>
      <c r="O250" s="151">
        <v>4</v>
      </c>
      <c r="P250" s="151">
        <v>216.16453674121399</v>
      </c>
      <c r="Q250" s="151">
        <v>65.718759787034102</v>
      </c>
      <c r="R250" s="146">
        <v>0.30402193059868432</v>
      </c>
      <c r="S250" s="151">
        <v>5</v>
      </c>
      <c r="T250" s="146">
        <v>0.97683397683397699</v>
      </c>
      <c r="U250" s="151">
        <v>19</v>
      </c>
      <c r="V250" s="146">
        <v>1.1527000000000001</v>
      </c>
      <c r="W250" s="151">
        <v>9</v>
      </c>
      <c r="X250" s="167">
        <v>2793167</v>
      </c>
      <c r="Y250" s="177"/>
      <c r="Z250" s="167">
        <v>2617922</v>
      </c>
      <c r="AA250" s="177"/>
      <c r="AB250" s="141">
        <v>819.89414343877229</v>
      </c>
      <c r="AC250" s="151">
        <v>3</v>
      </c>
      <c r="AD250" s="146">
        <v>0.80769999999999997</v>
      </c>
      <c r="AE250" s="151">
        <v>6</v>
      </c>
      <c r="AF250" s="141">
        <v>21</v>
      </c>
      <c r="AG250" s="141">
        <v>13</v>
      </c>
      <c r="AH250" s="157">
        <v>8</v>
      </c>
    </row>
    <row r="251" spans="1:34" ht="12" customHeight="1" x14ac:dyDescent="0.25">
      <c r="A251" s="208">
        <v>2021</v>
      </c>
      <c r="B251" s="139">
        <v>33</v>
      </c>
      <c r="C251" s="137" t="s">
        <v>52</v>
      </c>
      <c r="D251" s="138">
        <v>1</v>
      </c>
      <c r="E251" s="134" t="s">
        <v>117</v>
      </c>
      <c r="F251" s="134" t="s">
        <v>502</v>
      </c>
      <c r="G251" s="134" t="s">
        <v>507</v>
      </c>
      <c r="H251" s="142">
        <v>5417</v>
      </c>
      <c r="I251" s="142">
        <v>4937</v>
      </c>
      <c r="J251" s="142">
        <v>4700</v>
      </c>
      <c r="K251" s="153">
        <v>54</v>
      </c>
      <c r="L251" s="147">
        <v>0.91139006830348901</v>
      </c>
      <c r="M251" s="139">
        <v>8</v>
      </c>
      <c r="N251" s="142">
        <v>347.47822564310297</v>
      </c>
      <c r="O251" s="139">
        <v>1</v>
      </c>
      <c r="P251" s="139">
        <v>409.33059071730003</v>
      </c>
      <c r="Q251" s="139">
        <v>286.88515292687902</v>
      </c>
      <c r="R251" s="147">
        <v>0.70086419005271294</v>
      </c>
      <c r="S251" s="139">
        <v>30</v>
      </c>
      <c r="T251" s="147">
        <v>0.75317401045556387</v>
      </c>
      <c r="U251" s="139">
        <v>7</v>
      </c>
      <c r="V251" s="147">
        <v>1.02</v>
      </c>
      <c r="W251" s="139">
        <v>7</v>
      </c>
      <c r="X251" s="168">
        <v>2663772</v>
      </c>
      <c r="Y251" s="178"/>
      <c r="Z251" s="168">
        <v>2424613</v>
      </c>
      <c r="AA251" s="178"/>
      <c r="AB251" s="142">
        <v>491.11059347782054</v>
      </c>
      <c r="AC251" s="139">
        <v>5</v>
      </c>
      <c r="AD251" s="147">
        <v>0.88129999999999997</v>
      </c>
      <c r="AE251" s="139">
        <v>8</v>
      </c>
      <c r="AF251" s="142">
        <v>21</v>
      </c>
      <c r="AG251" s="142">
        <v>12</v>
      </c>
      <c r="AH251" s="158">
        <v>9</v>
      </c>
    </row>
    <row r="252" spans="1:34" ht="12" customHeight="1" x14ac:dyDescent="0.25">
      <c r="A252" s="207">
        <v>2021</v>
      </c>
      <c r="B252" s="151">
        <v>5</v>
      </c>
      <c r="C252" s="135" t="s">
        <v>4</v>
      </c>
      <c r="D252" s="136">
        <v>2</v>
      </c>
      <c r="E252" s="131" t="s">
        <v>117</v>
      </c>
      <c r="F252" s="131" t="s">
        <v>502</v>
      </c>
      <c r="G252" s="131" t="s">
        <v>507</v>
      </c>
      <c r="H252" s="141">
        <v>302</v>
      </c>
      <c r="I252" s="141">
        <v>301</v>
      </c>
      <c r="J252" s="141">
        <v>2</v>
      </c>
      <c r="K252" s="152">
        <v>43</v>
      </c>
      <c r="L252" s="146">
        <v>0.99668874172185395</v>
      </c>
      <c r="M252" s="151">
        <v>10</v>
      </c>
      <c r="N252" s="141">
        <v>2.4252491694352201</v>
      </c>
      <c r="O252" s="151">
        <v>5</v>
      </c>
      <c r="P252" s="151">
        <v>353.66666666666703</v>
      </c>
      <c r="Q252" s="151">
        <v>30.8571428571429</v>
      </c>
      <c r="R252" s="146">
        <v>8.7249225797764937E-2</v>
      </c>
      <c r="S252" s="151">
        <v>30</v>
      </c>
      <c r="T252" s="146">
        <v>1</v>
      </c>
      <c r="U252" s="151">
        <v>20</v>
      </c>
      <c r="V252" s="146">
        <v>0.4501</v>
      </c>
      <c r="W252" s="151">
        <v>0</v>
      </c>
      <c r="X252" s="167">
        <v>552200</v>
      </c>
      <c r="Y252" s="177"/>
      <c r="Z252" s="167">
        <v>482432</v>
      </c>
      <c r="AA252" s="177"/>
      <c r="AB252" s="141">
        <v>1602.764119601329</v>
      </c>
      <c r="AC252" s="151">
        <v>2</v>
      </c>
      <c r="AD252" s="146">
        <v>0.84670000000000001</v>
      </c>
      <c r="AE252" s="151">
        <v>6</v>
      </c>
      <c r="AF252" s="141">
        <v>4</v>
      </c>
      <c r="AG252" s="141">
        <v>4</v>
      </c>
      <c r="AH252" s="157">
        <v>0</v>
      </c>
    </row>
    <row r="253" spans="1:34" ht="12" customHeight="1" x14ac:dyDescent="0.25">
      <c r="A253" s="208">
        <v>2021</v>
      </c>
      <c r="B253" s="139">
        <v>44</v>
      </c>
      <c r="C253" s="137" t="s">
        <v>51</v>
      </c>
      <c r="D253" s="138">
        <v>1</v>
      </c>
      <c r="E253" s="134" t="s">
        <v>117</v>
      </c>
      <c r="F253" s="134" t="s">
        <v>502</v>
      </c>
      <c r="G253" s="134" t="s">
        <v>507</v>
      </c>
      <c r="H253" s="142">
        <v>1802</v>
      </c>
      <c r="I253" s="142">
        <v>1569</v>
      </c>
      <c r="J253" s="142">
        <v>1036</v>
      </c>
      <c r="K253" s="153">
        <v>54</v>
      </c>
      <c r="L253" s="147">
        <v>0.87069922308546099</v>
      </c>
      <c r="M253" s="139">
        <v>7</v>
      </c>
      <c r="N253" s="142">
        <v>241.007010834927</v>
      </c>
      <c r="O253" s="139">
        <v>3</v>
      </c>
      <c r="P253" s="139">
        <v>307.64591439688701</v>
      </c>
      <c r="Q253" s="139">
        <v>201.32058636073899</v>
      </c>
      <c r="R253" s="147">
        <v>0.65439057351179342</v>
      </c>
      <c r="S253" s="139">
        <v>21</v>
      </c>
      <c r="T253" s="147">
        <v>0.77034358047016271</v>
      </c>
      <c r="U253" s="139">
        <v>8</v>
      </c>
      <c r="V253" s="147">
        <v>0.96489999999999998</v>
      </c>
      <c r="W253" s="139">
        <v>6</v>
      </c>
      <c r="X253" s="168">
        <v>854673</v>
      </c>
      <c r="Y253" s="178"/>
      <c r="Z253" s="168">
        <v>841286</v>
      </c>
      <c r="AA253" s="178"/>
      <c r="AB253" s="142">
        <v>536.19247928616949</v>
      </c>
      <c r="AC253" s="139">
        <v>5</v>
      </c>
      <c r="AD253" s="147">
        <v>0.93103784627389774</v>
      </c>
      <c r="AE253" s="139">
        <v>8</v>
      </c>
      <c r="AF253" s="142">
        <v>6</v>
      </c>
      <c r="AG253" s="142">
        <v>6</v>
      </c>
      <c r="AH253" s="158">
        <v>0</v>
      </c>
    </row>
    <row r="254" spans="1:34" ht="12" customHeight="1" x14ac:dyDescent="0.25">
      <c r="A254" s="207">
        <v>2021</v>
      </c>
      <c r="B254" s="151">
        <v>10</v>
      </c>
      <c r="C254" s="135" t="s">
        <v>5</v>
      </c>
      <c r="D254" s="136">
        <v>2</v>
      </c>
      <c r="E254" s="131" t="s">
        <v>117</v>
      </c>
      <c r="F254" s="131" t="s">
        <v>502</v>
      </c>
      <c r="G254" s="131" t="s">
        <v>507</v>
      </c>
      <c r="H254" s="141">
        <v>1147</v>
      </c>
      <c r="I254" s="141">
        <v>1246</v>
      </c>
      <c r="J254" s="141">
        <v>784</v>
      </c>
      <c r="K254" s="152">
        <v>85.5</v>
      </c>
      <c r="L254" s="146">
        <v>1.0863121185701801</v>
      </c>
      <c r="M254" s="151">
        <v>12</v>
      </c>
      <c r="N254" s="141">
        <v>229.662921348315</v>
      </c>
      <c r="O254" s="151">
        <v>1.5</v>
      </c>
      <c r="P254" s="151">
        <v>370.600255427842</v>
      </c>
      <c r="Q254" s="151">
        <v>378.65329052969503</v>
      </c>
      <c r="R254" s="146">
        <v>1.0217297073704283</v>
      </c>
      <c r="S254" s="151">
        <v>25</v>
      </c>
      <c r="T254" s="146">
        <v>1</v>
      </c>
      <c r="U254" s="151">
        <v>20</v>
      </c>
      <c r="V254" s="146">
        <v>1.2411000000000001</v>
      </c>
      <c r="W254" s="151">
        <v>10</v>
      </c>
      <c r="X254" s="167">
        <v>918379</v>
      </c>
      <c r="Y254" s="177"/>
      <c r="Z254" s="167">
        <v>808216</v>
      </c>
      <c r="AA254" s="177"/>
      <c r="AB254" s="141">
        <v>648.64847512038523</v>
      </c>
      <c r="AC254" s="151">
        <v>4</v>
      </c>
      <c r="AD254" s="146">
        <v>0.94269999999999998</v>
      </c>
      <c r="AE254" s="151">
        <v>8</v>
      </c>
      <c r="AF254" s="141">
        <v>5</v>
      </c>
      <c r="AG254" s="141">
        <v>5</v>
      </c>
      <c r="AH254" s="157">
        <v>0</v>
      </c>
    </row>
    <row r="255" spans="1:34" ht="12" customHeight="1" x14ac:dyDescent="0.25">
      <c r="A255" s="208">
        <v>2021</v>
      </c>
      <c r="B255" s="139">
        <v>4</v>
      </c>
      <c r="C255" s="137" t="s">
        <v>11</v>
      </c>
      <c r="D255" s="138">
        <v>2</v>
      </c>
      <c r="E255" s="134" t="s">
        <v>117</v>
      </c>
      <c r="F255" s="134" t="s">
        <v>502</v>
      </c>
      <c r="G255" s="134" t="s">
        <v>507</v>
      </c>
      <c r="H255" s="142">
        <v>3847</v>
      </c>
      <c r="I255" s="142">
        <v>3865</v>
      </c>
      <c r="J255" s="142">
        <v>401</v>
      </c>
      <c r="K255" s="153">
        <v>62.5</v>
      </c>
      <c r="L255" s="147">
        <v>1.0046789706264601</v>
      </c>
      <c r="M255" s="139">
        <v>10</v>
      </c>
      <c r="N255" s="142">
        <v>37.869340232859003</v>
      </c>
      <c r="O255" s="139">
        <v>4.5</v>
      </c>
      <c r="P255" s="139">
        <v>90.2713936430318</v>
      </c>
      <c r="Q255" s="139">
        <v>44.806209573091799</v>
      </c>
      <c r="R255" s="147">
        <v>0.49635003698151575</v>
      </c>
      <c r="S255" s="139">
        <v>11</v>
      </c>
      <c r="T255" s="147">
        <v>1</v>
      </c>
      <c r="U255" s="139">
        <v>20</v>
      </c>
      <c r="V255" s="147">
        <v>1.0448</v>
      </c>
      <c r="W255" s="139">
        <v>7</v>
      </c>
      <c r="X255" s="168">
        <v>3273847</v>
      </c>
      <c r="Y255" s="178"/>
      <c r="Z255" s="168">
        <v>3204652</v>
      </c>
      <c r="AA255" s="178"/>
      <c r="AB255" s="142">
        <v>829.146701164295</v>
      </c>
      <c r="AC255" s="139">
        <v>3</v>
      </c>
      <c r="AD255" s="147">
        <v>0.9042</v>
      </c>
      <c r="AE255" s="139">
        <v>6</v>
      </c>
      <c r="AF255" s="142">
        <v>21</v>
      </c>
      <c r="AG255" s="142">
        <v>17</v>
      </c>
      <c r="AH255" s="158">
        <v>4</v>
      </c>
    </row>
    <row r="256" spans="1:34" ht="12" customHeight="1" x14ac:dyDescent="0.25">
      <c r="A256" s="207">
        <v>2021</v>
      </c>
      <c r="B256" s="151">
        <v>7</v>
      </c>
      <c r="C256" s="135" t="s">
        <v>6</v>
      </c>
      <c r="D256" s="136">
        <v>2</v>
      </c>
      <c r="E256" s="131" t="s">
        <v>117</v>
      </c>
      <c r="F256" s="131" t="s">
        <v>502</v>
      </c>
      <c r="G256" s="131" t="s">
        <v>507</v>
      </c>
      <c r="H256" s="141">
        <v>3036</v>
      </c>
      <c r="I256" s="141">
        <v>3919</v>
      </c>
      <c r="J256" s="141">
        <v>5222</v>
      </c>
      <c r="K256" s="152">
        <v>85</v>
      </c>
      <c r="L256" s="146">
        <v>1.2908432147562601</v>
      </c>
      <c r="M256" s="151">
        <v>15</v>
      </c>
      <c r="N256" s="141">
        <v>486.26307731564202</v>
      </c>
      <c r="O256" s="151">
        <v>0</v>
      </c>
      <c r="P256" s="151">
        <v>622.52679085846</v>
      </c>
      <c r="Q256" s="151">
        <v>818.50829293186996</v>
      </c>
      <c r="R256" s="146">
        <v>1.3148161732977834</v>
      </c>
      <c r="S256" s="151">
        <v>30</v>
      </c>
      <c r="T256" s="146">
        <v>0.98801742919389979</v>
      </c>
      <c r="U256" s="151">
        <v>19</v>
      </c>
      <c r="V256" s="146">
        <v>1.1968000000000001</v>
      </c>
      <c r="W256" s="151">
        <v>9</v>
      </c>
      <c r="X256" s="167">
        <v>3142500</v>
      </c>
      <c r="Y256" s="177"/>
      <c r="Z256" s="167">
        <v>3169166</v>
      </c>
      <c r="AA256" s="177"/>
      <c r="AB256" s="141">
        <v>808.66700688951266</v>
      </c>
      <c r="AC256" s="151">
        <v>4</v>
      </c>
      <c r="AD256" s="146">
        <v>0.93930000000000002</v>
      </c>
      <c r="AE256" s="151">
        <v>8</v>
      </c>
      <c r="AF256" s="141">
        <v>21</v>
      </c>
      <c r="AG256" s="141">
        <v>18</v>
      </c>
      <c r="AH256" s="157">
        <v>3</v>
      </c>
    </row>
    <row r="257" spans="1:34" ht="12" customHeight="1" x14ac:dyDescent="0.25">
      <c r="A257" s="208">
        <v>2021</v>
      </c>
      <c r="B257" s="139">
        <v>43</v>
      </c>
      <c r="C257" s="137" t="s">
        <v>47</v>
      </c>
      <c r="D257" s="138">
        <v>1</v>
      </c>
      <c r="E257" s="134" t="s">
        <v>117</v>
      </c>
      <c r="F257" s="134" t="s">
        <v>502</v>
      </c>
      <c r="G257" s="134" t="s">
        <v>507</v>
      </c>
      <c r="H257" s="142">
        <v>14185</v>
      </c>
      <c r="I257" s="142">
        <v>15052</v>
      </c>
      <c r="J257" s="142">
        <v>8582</v>
      </c>
      <c r="K257" s="153">
        <v>88.5</v>
      </c>
      <c r="L257" s="147">
        <v>1.0611957134799801</v>
      </c>
      <c r="M257" s="139">
        <v>12</v>
      </c>
      <c r="N257" s="142">
        <v>208.082979006112</v>
      </c>
      <c r="O257" s="139">
        <v>3.5</v>
      </c>
      <c r="P257" s="139">
        <v>243.92154799485601</v>
      </c>
      <c r="Q257" s="139">
        <v>234.30301621046999</v>
      </c>
      <c r="R257" s="147">
        <v>0.96056710912400067</v>
      </c>
      <c r="S257" s="139">
        <v>26</v>
      </c>
      <c r="T257" s="147">
        <v>0.97312048028380405</v>
      </c>
      <c r="U257" s="139">
        <v>18</v>
      </c>
      <c r="V257" s="147">
        <v>1.4108000000000001</v>
      </c>
      <c r="W257" s="139">
        <v>10</v>
      </c>
      <c r="X257" s="168">
        <v>5552881</v>
      </c>
      <c r="Y257" s="178"/>
      <c r="Z257" s="168">
        <v>5360229</v>
      </c>
      <c r="AA257" s="178"/>
      <c r="AB257" s="142">
        <v>356.11407121977146</v>
      </c>
      <c r="AC257" s="139">
        <v>8</v>
      </c>
      <c r="AD257" s="147">
        <v>0.97315012041386595</v>
      </c>
      <c r="AE257" s="139">
        <v>9</v>
      </c>
      <c r="AF257" s="142">
        <v>43</v>
      </c>
      <c r="AG257" s="142">
        <v>36</v>
      </c>
      <c r="AH257" s="158">
        <v>7</v>
      </c>
    </row>
    <row r="258" spans="1:34" ht="12" customHeight="1" x14ac:dyDescent="0.25">
      <c r="A258" s="207">
        <v>2021</v>
      </c>
      <c r="B258" s="151">
        <v>6</v>
      </c>
      <c r="C258" s="135" t="s">
        <v>7</v>
      </c>
      <c r="D258" s="136">
        <v>2</v>
      </c>
      <c r="E258" s="131" t="s">
        <v>117</v>
      </c>
      <c r="F258" s="131" t="s">
        <v>502</v>
      </c>
      <c r="G258" s="131" t="s">
        <v>507</v>
      </c>
      <c r="H258" s="141">
        <v>2334</v>
      </c>
      <c r="I258" s="141">
        <v>2173</v>
      </c>
      <c r="J258" s="141">
        <v>545</v>
      </c>
      <c r="K258" s="152">
        <v>63</v>
      </c>
      <c r="L258" s="146">
        <v>0.93101970865466988</v>
      </c>
      <c r="M258" s="151">
        <v>8</v>
      </c>
      <c r="N258" s="141">
        <v>91.543948458352503</v>
      </c>
      <c r="O258" s="151">
        <v>4</v>
      </c>
      <c r="P258" s="151">
        <v>117.575045207957</v>
      </c>
      <c r="Q258" s="151">
        <v>74.646111366773994</v>
      </c>
      <c r="R258" s="146">
        <v>0.6348805670008133</v>
      </c>
      <c r="S258" s="151">
        <v>24</v>
      </c>
      <c r="T258" s="146">
        <v>0.99406528189910981</v>
      </c>
      <c r="U258" s="151">
        <v>19</v>
      </c>
      <c r="V258" s="146">
        <v>1.0456000000000001</v>
      </c>
      <c r="W258" s="151">
        <v>7</v>
      </c>
      <c r="X258" s="167">
        <v>2173400</v>
      </c>
      <c r="Y258" s="177"/>
      <c r="Z258" s="167">
        <v>2097770</v>
      </c>
      <c r="AA258" s="177"/>
      <c r="AB258" s="141">
        <v>965.37965945697181</v>
      </c>
      <c r="AC258" s="151">
        <v>3</v>
      </c>
      <c r="AD258" s="146">
        <v>0.90369999999999995</v>
      </c>
      <c r="AE258" s="151">
        <v>6</v>
      </c>
      <c r="AF258" s="141">
        <v>17</v>
      </c>
      <c r="AG258" s="141">
        <v>11</v>
      </c>
      <c r="AH258" s="157">
        <v>6</v>
      </c>
    </row>
    <row r="259" spans="1:34" ht="12" customHeight="1" x14ac:dyDescent="0.25">
      <c r="A259" s="208">
        <v>2021</v>
      </c>
      <c r="B259" s="139">
        <v>42</v>
      </c>
      <c r="C259" s="137" t="s">
        <v>46</v>
      </c>
      <c r="D259" s="138">
        <v>1</v>
      </c>
      <c r="E259" s="134" t="s">
        <v>117</v>
      </c>
      <c r="F259" s="134" t="s">
        <v>502</v>
      </c>
      <c r="G259" s="134" t="s">
        <v>507</v>
      </c>
      <c r="H259" s="142">
        <v>3819</v>
      </c>
      <c r="I259" s="142">
        <v>3836</v>
      </c>
      <c r="J259" s="142">
        <v>2391</v>
      </c>
      <c r="K259" s="153">
        <v>72</v>
      </c>
      <c r="L259" s="147">
        <v>1.0044514270751499</v>
      </c>
      <c r="M259" s="139">
        <v>10</v>
      </c>
      <c r="N259" s="142">
        <v>227.506517205422</v>
      </c>
      <c r="O259" s="139">
        <v>3</v>
      </c>
      <c r="P259" s="139">
        <v>303.80685618729098</v>
      </c>
      <c r="Q259" s="139">
        <v>275.379301355579</v>
      </c>
      <c r="R259" s="147">
        <v>0.90642885684519581</v>
      </c>
      <c r="S259" s="139">
        <v>17</v>
      </c>
      <c r="T259" s="147">
        <v>0.81884538818845387</v>
      </c>
      <c r="U259" s="139">
        <v>11</v>
      </c>
      <c r="V259" s="147">
        <v>1.0611999999999999</v>
      </c>
      <c r="W259" s="139">
        <v>7</v>
      </c>
      <c r="X259" s="168">
        <v>1752470</v>
      </c>
      <c r="Y259" s="178"/>
      <c r="Z259" s="168">
        <v>1808486</v>
      </c>
      <c r="AA259" s="178"/>
      <c r="AB259" s="142">
        <v>471.45099061522421</v>
      </c>
      <c r="AC259" s="139">
        <v>6</v>
      </c>
      <c r="AD259" s="147">
        <v>0.94133225528963227</v>
      </c>
      <c r="AE259" s="139">
        <v>9</v>
      </c>
      <c r="AF259" s="142">
        <v>13</v>
      </c>
      <c r="AG259" s="142">
        <v>10</v>
      </c>
      <c r="AH259" s="158">
        <v>3</v>
      </c>
    </row>
    <row r="260" spans="1:34" ht="12" customHeight="1" x14ac:dyDescent="0.25">
      <c r="A260" s="207">
        <v>2021</v>
      </c>
      <c r="B260" s="151">
        <v>2</v>
      </c>
      <c r="C260" s="135" t="s">
        <v>8</v>
      </c>
      <c r="D260" s="136">
        <v>2</v>
      </c>
      <c r="E260" s="131" t="s">
        <v>117</v>
      </c>
      <c r="F260" s="131" t="s">
        <v>502</v>
      </c>
      <c r="G260" s="131" t="s">
        <v>507</v>
      </c>
      <c r="H260" s="141">
        <v>264</v>
      </c>
      <c r="I260" s="141">
        <v>263</v>
      </c>
      <c r="J260" s="141">
        <v>9</v>
      </c>
      <c r="K260" s="152">
        <v>43</v>
      </c>
      <c r="L260" s="146">
        <v>0.99621212121212099</v>
      </c>
      <c r="M260" s="151">
        <v>10</v>
      </c>
      <c r="N260" s="141">
        <v>12.4904942965779</v>
      </c>
      <c r="O260" s="151">
        <v>5</v>
      </c>
      <c r="P260" s="151">
        <v>1683.9</v>
      </c>
      <c r="Q260" s="151">
        <v>23.787072243346</v>
      </c>
      <c r="R260" s="146">
        <v>1.412617865867688E-2</v>
      </c>
      <c r="S260" s="151">
        <v>0</v>
      </c>
      <c r="T260" s="146">
        <v>1</v>
      </c>
      <c r="U260" s="151">
        <v>20</v>
      </c>
      <c r="V260" s="146">
        <v>0.436</v>
      </c>
      <c r="W260" s="151">
        <v>0</v>
      </c>
      <c r="X260" s="167">
        <v>721690</v>
      </c>
      <c r="Y260" s="177"/>
      <c r="Z260" s="167">
        <v>727051</v>
      </c>
      <c r="AA260" s="177"/>
      <c r="AB260" s="141">
        <v>2764.4524714828899</v>
      </c>
      <c r="AC260" s="151">
        <v>0</v>
      </c>
      <c r="AD260" s="146">
        <v>0.96440000000000003</v>
      </c>
      <c r="AE260" s="151">
        <v>8</v>
      </c>
      <c r="AF260" s="141">
        <v>4</v>
      </c>
      <c r="AG260" s="141">
        <v>4</v>
      </c>
      <c r="AH260" s="157">
        <v>0</v>
      </c>
    </row>
    <row r="261" spans="1:34" ht="12" customHeight="1" x14ac:dyDescent="0.25">
      <c r="A261" s="208">
        <v>2021</v>
      </c>
      <c r="B261" s="139">
        <v>92</v>
      </c>
      <c r="C261" s="137" t="s">
        <v>72</v>
      </c>
      <c r="D261" s="138">
        <v>1</v>
      </c>
      <c r="E261" s="134" t="s">
        <v>116</v>
      </c>
      <c r="F261" s="134" t="s">
        <v>116</v>
      </c>
      <c r="G261" s="134" t="s">
        <v>506</v>
      </c>
      <c r="H261" s="142">
        <v>1708</v>
      </c>
      <c r="I261" s="142">
        <v>1249</v>
      </c>
      <c r="J261" s="142">
        <v>1236</v>
      </c>
      <c r="K261" s="153">
        <v>28</v>
      </c>
      <c r="L261" s="147">
        <v>0.73126463700234212</v>
      </c>
      <c r="M261" s="139">
        <v>2</v>
      </c>
      <c r="N261" s="142">
        <v>361.200960768615</v>
      </c>
      <c r="O261" s="139">
        <v>1</v>
      </c>
      <c r="P261" s="139">
        <v>398.13588283156997</v>
      </c>
      <c r="Q261" s="139">
        <v>148.23859087269801</v>
      </c>
      <c r="R261" s="147">
        <v>0.37233165174265342</v>
      </c>
      <c r="S261" s="139">
        <v>14</v>
      </c>
      <c r="T261" s="147">
        <v>0.5881696428571429</v>
      </c>
      <c r="U261" s="139">
        <v>0</v>
      </c>
      <c r="V261" s="147">
        <v>1.0874999999999999</v>
      </c>
      <c r="W261" s="139">
        <v>8</v>
      </c>
      <c r="X261" s="168">
        <v>906000</v>
      </c>
      <c r="Y261" s="178"/>
      <c r="Z261" s="168">
        <v>708327</v>
      </c>
      <c r="AA261" s="178"/>
      <c r="AB261" s="142">
        <v>567.11529223378705</v>
      </c>
      <c r="AC261" s="139">
        <v>4</v>
      </c>
      <c r="AD261" s="147">
        <v>0.79731735159817341</v>
      </c>
      <c r="AE261" s="139">
        <v>6</v>
      </c>
      <c r="AF261" s="142">
        <v>6</v>
      </c>
      <c r="AG261" s="142">
        <v>4</v>
      </c>
      <c r="AH261" s="158">
        <v>2</v>
      </c>
    </row>
    <row r="262" spans="1:34" ht="12" customHeight="1" x14ac:dyDescent="0.25">
      <c r="A262" s="207">
        <v>2021</v>
      </c>
      <c r="B262" s="151">
        <v>9</v>
      </c>
      <c r="C262" s="135" t="s">
        <v>9</v>
      </c>
      <c r="D262" s="136">
        <v>2</v>
      </c>
      <c r="E262" s="131" t="s">
        <v>117</v>
      </c>
      <c r="F262" s="131" t="s">
        <v>502</v>
      </c>
      <c r="G262" s="131" t="s">
        <v>507</v>
      </c>
      <c r="H262" s="141">
        <v>9105</v>
      </c>
      <c r="I262" s="141">
        <v>11385</v>
      </c>
      <c r="J262" s="141">
        <v>18675</v>
      </c>
      <c r="K262" s="152">
        <v>84</v>
      </c>
      <c r="L262" s="146">
        <v>1.2504118616144999</v>
      </c>
      <c r="M262" s="151">
        <v>15</v>
      </c>
      <c r="N262" s="141">
        <v>598.71541501976299</v>
      </c>
      <c r="O262" s="151">
        <v>0</v>
      </c>
      <c r="P262" s="151">
        <v>765.610642162624</v>
      </c>
      <c r="Q262" s="151">
        <v>823.38348704435691</v>
      </c>
      <c r="R262" s="146">
        <v>1.0754598247466125</v>
      </c>
      <c r="S262" s="151">
        <v>30</v>
      </c>
      <c r="T262" s="146">
        <v>0.95678463453672413</v>
      </c>
      <c r="U262" s="151">
        <v>18</v>
      </c>
      <c r="V262" s="146">
        <v>1.2722</v>
      </c>
      <c r="W262" s="151">
        <v>10</v>
      </c>
      <c r="X262" s="167">
        <v>7991389</v>
      </c>
      <c r="Y262" s="177"/>
      <c r="Z262" s="167">
        <v>9636654</v>
      </c>
      <c r="AA262" s="177"/>
      <c r="AB262" s="141">
        <v>846.43425559947298</v>
      </c>
      <c r="AC262" s="151">
        <v>3</v>
      </c>
      <c r="AD262" s="146">
        <v>0.96040000000000003</v>
      </c>
      <c r="AE262" s="151">
        <v>8</v>
      </c>
      <c r="AF262" s="141">
        <v>87</v>
      </c>
      <c r="AG262" s="141">
        <v>46</v>
      </c>
      <c r="AH262" s="157">
        <v>41</v>
      </c>
    </row>
    <row r="263" spans="1:34" ht="12" customHeight="1" x14ac:dyDescent="0.25">
      <c r="A263" s="208">
        <v>2021</v>
      </c>
      <c r="B263" s="139">
        <v>41</v>
      </c>
      <c r="C263" s="137" t="s">
        <v>45</v>
      </c>
      <c r="D263" s="138">
        <v>1</v>
      </c>
      <c r="E263" s="134" t="s">
        <v>117</v>
      </c>
      <c r="F263" s="134" t="s">
        <v>502</v>
      </c>
      <c r="G263" s="134" t="s">
        <v>507</v>
      </c>
      <c r="H263" s="142">
        <v>7520</v>
      </c>
      <c r="I263" s="142">
        <v>6797</v>
      </c>
      <c r="J263" s="142">
        <v>4421</v>
      </c>
      <c r="K263" s="153">
        <v>73</v>
      </c>
      <c r="L263" s="147">
        <v>0.90385638297872284</v>
      </c>
      <c r="M263" s="139">
        <v>8</v>
      </c>
      <c r="N263" s="142">
        <v>237.40841547741701</v>
      </c>
      <c r="O263" s="139">
        <v>3</v>
      </c>
      <c r="P263" s="139">
        <v>231.34370034052199</v>
      </c>
      <c r="Q263" s="139">
        <v>184.06620567897599</v>
      </c>
      <c r="R263" s="147">
        <v>0.79563958477383745</v>
      </c>
      <c r="S263" s="139">
        <v>16</v>
      </c>
      <c r="T263" s="147">
        <v>0.93458646616541341</v>
      </c>
      <c r="U263" s="139">
        <v>16</v>
      </c>
      <c r="V263" s="147">
        <v>1.081</v>
      </c>
      <c r="W263" s="139">
        <v>8</v>
      </c>
      <c r="X263" s="168">
        <v>2625249</v>
      </c>
      <c r="Y263" s="178"/>
      <c r="Z263" s="168">
        <v>2697328</v>
      </c>
      <c r="AA263" s="178"/>
      <c r="AB263" s="142">
        <v>396.84095924672647</v>
      </c>
      <c r="AC263" s="139">
        <v>8</v>
      </c>
      <c r="AD263" s="147">
        <v>0.93293317250242369</v>
      </c>
      <c r="AE263" s="139">
        <v>8</v>
      </c>
      <c r="AF263" s="142">
        <v>18</v>
      </c>
      <c r="AG263" s="142">
        <v>15</v>
      </c>
      <c r="AH263" s="158">
        <v>3</v>
      </c>
    </row>
    <row r="264" spans="1:34" ht="12" customHeight="1" x14ac:dyDescent="0.25">
      <c r="A264" s="207">
        <v>2021</v>
      </c>
      <c r="B264" s="151">
        <v>3</v>
      </c>
      <c r="C264" s="135" t="s">
        <v>10</v>
      </c>
      <c r="D264" s="136">
        <v>2</v>
      </c>
      <c r="E264" s="131" t="s">
        <v>117</v>
      </c>
      <c r="F264" s="131" t="s">
        <v>502</v>
      </c>
      <c r="G264" s="131" t="s">
        <v>507</v>
      </c>
      <c r="H264" s="141">
        <v>5114</v>
      </c>
      <c r="I264" s="141">
        <v>6198</v>
      </c>
      <c r="J264" s="141">
        <v>5409</v>
      </c>
      <c r="K264" s="152">
        <v>85</v>
      </c>
      <c r="L264" s="146">
        <v>1.2119671490027399</v>
      </c>
      <c r="M264" s="151">
        <v>15</v>
      </c>
      <c r="N264" s="141">
        <v>318.53581800580798</v>
      </c>
      <c r="O264" s="151">
        <v>0</v>
      </c>
      <c r="P264" s="151">
        <v>497.92183737729198</v>
      </c>
      <c r="Q264" s="151">
        <v>491.19974185221002</v>
      </c>
      <c r="R264" s="146">
        <v>0.98649969730090725</v>
      </c>
      <c r="S264" s="151">
        <v>30</v>
      </c>
      <c r="T264" s="146">
        <v>0.99669694467382319</v>
      </c>
      <c r="U264" s="151">
        <v>20</v>
      </c>
      <c r="V264" s="146">
        <v>1.1479999999999999</v>
      </c>
      <c r="W264" s="151">
        <v>9</v>
      </c>
      <c r="X264" s="167">
        <v>4682562</v>
      </c>
      <c r="Y264" s="177"/>
      <c r="Z264" s="167">
        <v>4530872</v>
      </c>
      <c r="AA264" s="177"/>
      <c r="AB264" s="141">
        <v>731.02161987737963</v>
      </c>
      <c r="AC264" s="151">
        <v>4</v>
      </c>
      <c r="AD264" s="146">
        <v>0.90649999999999997</v>
      </c>
      <c r="AE264" s="151">
        <v>8</v>
      </c>
      <c r="AF264" s="141">
        <v>42</v>
      </c>
      <c r="AG264" s="141">
        <v>25</v>
      </c>
      <c r="AH264" s="157">
        <v>17</v>
      </c>
    </row>
    <row r="265" spans="1:34" ht="12" customHeight="1" x14ac:dyDescent="0.25">
      <c r="A265" s="208">
        <v>2021</v>
      </c>
      <c r="B265" s="139">
        <v>91</v>
      </c>
      <c r="C265" s="137" t="s">
        <v>71</v>
      </c>
      <c r="D265" s="138">
        <v>1</v>
      </c>
      <c r="E265" s="134" t="s">
        <v>116</v>
      </c>
      <c r="F265" s="134" t="s">
        <v>116</v>
      </c>
      <c r="G265" s="134" t="s">
        <v>506</v>
      </c>
      <c r="H265" s="142">
        <v>1918</v>
      </c>
      <c r="I265" s="142">
        <v>1868</v>
      </c>
      <c r="J265" s="142">
        <v>670</v>
      </c>
      <c r="K265" s="153">
        <v>60.5</v>
      </c>
      <c r="L265" s="147">
        <v>0.97393117831074005</v>
      </c>
      <c r="M265" s="139">
        <v>9</v>
      </c>
      <c r="N265" s="142">
        <v>130.91541755888699</v>
      </c>
      <c r="O265" s="139">
        <v>4.5</v>
      </c>
      <c r="P265" s="139">
        <v>187.478325859492</v>
      </c>
      <c r="Q265" s="139">
        <v>125.95503211991399</v>
      </c>
      <c r="R265" s="147">
        <v>0.67183783267998975</v>
      </c>
      <c r="S265" s="139">
        <v>12</v>
      </c>
      <c r="T265" s="147">
        <v>0.82203389830508478</v>
      </c>
      <c r="U265" s="139">
        <v>11</v>
      </c>
      <c r="V265" s="147">
        <v>1.0099</v>
      </c>
      <c r="W265" s="139">
        <v>6</v>
      </c>
      <c r="X265" s="168">
        <v>884500</v>
      </c>
      <c r="Y265" s="178"/>
      <c r="Z265" s="168">
        <v>829501</v>
      </c>
      <c r="AA265" s="178"/>
      <c r="AB265" s="142">
        <v>444.05835117773017</v>
      </c>
      <c r="AC265" s="139">
        <v>6</v>
      </c>
      <c r="AD265" s="147">
        <v>0.83008490113671618</v>
      </c>
      <c r="AE265" s="139">
        <v>7</v>
      </c>
      <c r="AF265" s="142">
        <v>6</v>
      </c>
      <c r="AG265" s="142">
        <v>6</v>
      </c>
      <c r="AH265" s="158">
        <v>0</v>
      </c>
    </row>
    <row r="266" spans="1:34" ht="12" customHeight="1" x14ac:dyDescent="0.25">
      <c r="A266" s="207">
        <v>2021</v>
      </c>
      <c r="B266" s="151">
        <v>23</v>
      </c>
      <c r="C266" s="135" t="s">
        <v>44</v>
      </c>
      <c r="D266" s="136">
        <v>1</v>
      </c>
      <c r="E266" s="131" t="s">
        <v>117</v>
      </c>
      <c r="F266" s="131" t="s">
        <v>502</v>
      </c>
      <c r="G266" s="131" t="s">
        <v>507</v>
      </c>
      <c r="H266" s="141">
        <v>3506</v>
      </c>
      <c r="I266" s="141">
        <v>3892</v>
      </c>
      <c r="J266" s="141">
        <v>2047</v>
      </c>
      <c r="K266" s="152">
        <v>73.5</v>
      </c>
      <c r="L266" s="146">
        <v>1.1100969766115201</v>
      </c>
      <c r="M266" s="151">
        <v>13</v>
      </c>
      <c r="N266" s="141">
        <v>191.971993833505</v>
      </c>
      <c r="O266" s="151">
        <v>3.5</v>
      </c>
      <c r="P266" s="151">
        <v>366.47435271128506</v>
      </c>
      <c r="Q266" s="151">
        <v>230.74820143884901</v>
      </c>
      <c r="R266" s="146">
        <v>0.62964352002181323</v>
      </c>
      <c r="S266" s="151">
        <v>11</v>
      </c>
      <c r="T266" s="146">
        <v>0.91156874621441553</v>
      </c>
      <c r="U266" s="151">
        <v>15</v>
      </c>
      <c r="V266" s="146">
        <v>1.1478999999999999</v>
      </c>
      <c r="W266" s="151">
        <v>9</v>
      </c>
      <c r="X266" s="167">
        <v>1494893</v>
      </c>
      <c r="Y266" s="177"/>
      <c r="Z266" s="167">
        <v>1340645</v>
      </c>
      <c r="AA266" s="177"/>
      <c r="AB266" s="141">
        <v>344.46171634121276</v>
      </c>
      <c r="AC266" s="151">
        <v>9</v>
      </c>
      <c r="AD266" s="146">
        <v>0.87649999999999995</v>
      </c>
      <c r="AE266" s="151">
        <v>8</v>
      </c>
      <c r="AF266" s="141">
        <v>12</v>
      </c>
      <c r="AG266" s="141">
        <v>8</v>
      </c>
      <c r="AH266" s="157">
        <v>4</v>
      </c>
    </row>
    <row r="267" spans="1:34" ht="12" customHeight="1" x14ac:dyDescent="0.25">
      <c r="A267" s="208">
        <v>2021</v>
      </c>
      <c r="B267" s="139">
        <v>8</v>
      </c>
      <c r="C267" s="137" t="s">
        <v>12</v>
      </c>
      <c r="D267" s="138">
        <v>2</v>
      </c>
      <c r="E267" s="134" t="s">
        <v>117</v>
      </c>
      <c r="F267" s="134" t="s">
        <v>502</v>
      </c>
      <c r="G267" s="134" t="s">
        <v>507</v>
      </c>
      <c r="H267" s="142">
        <v>860</v>
      </c>
      <c r="I267" s="142">
        <v>1095</v>
      </c>
      <c r="J267" s="142">
        <v>1465</v>
      </c>
      <c r="K267" s="153">
        <v>79</v>
      </c>
      <c r="L267" s="147">
        <v>1.27325581395349</v>
      </c>
      <c r="M267" s="139">
        <v>15</v>
      </c>
      <c r="N267" s="142">
        <v>488.33333333333297</v>
      </c>
      <c r="O267" s="139">
        <v>0</v>
      </c>
      <c r="P267" s="139">
        <v>517.10389610389598</v>
      </c>
      <c r="Q267" s="139">
        <v>455.15159817351599</v>
      </c>
      <c r="R267" s="147">
        <v>0.88019371271971125</v>
      </c>
      <c r="S267" s="139">
        <v>30</v>
      </c>
      <c r="T267" s="147">
        <v>0.98024316109422494</v>
      </c>
      <c r="U267" s="139">
        <v>19</v>
      </c>
      <c r="V267" s="147">
        <v>1.3962000000000001</v>
      </c>
      <c r="W267" s="139">
        <v>10</v>
      </c>
      <c r="X267" s="168">
        <v>928300</v>
      </c>
      <c r="Y267" s="178"/>
      <c r="Z267" s="168">
        <v>822113</v>
      </c>
      <c r="AA267" s="178"/>
      <c r="AB267" s="142">
        <v>750.78812785388129</v>
      </c>
      <c r="AC267" s="139">
        <v>4</v>
      </c>
      <c r="AD267" s="147">
        <v>0.89429999999999998</v>
      </c>
      <c r="AE267" s="139">
        <v>6</v>
      </c>
      <c r="AF267" s="142">
        <v>6</v>
      </c>
      <c r="AG267" s="142">
        <v>5</v>
      </c>
      <c r="AH267" s="158">
        <v>1</v>
      </c>
    </row>
    <row r="268" spans="1:34" ht="12" customHeight="1" x14ac:dyDescent="0.25">
      <c r="A268" s="207">
        <v>2021</v>
      </c>
      <c r="B268" s="151">
        <v>11</v>
      </c>
      <c r="C268" s="135" t="s">
        <v>13</v>
      </c>
      <c r="D268" s="136">
        <v>2</v>
      </c>
      <c r="E268" s="131" t="s">
        <v>116</v>
      </c>
      <c r="F268" s="131" t="s">
        <v>116</v>
      </c>
      <c r="G268" s="131" t="s">
        <v>506</v>
      </c>
      <c r="H268" s="141">
        <v>7138</v>
      </c>
      <c r="I268" s="141">
        <v>7047</v>
      </c>
      <c r="J268" s="141">
        <v>3517</v>
      </c>
      <c r="K268" s="152">
        <v>80</v>
      </c>
      <c r="L268" s="146">
        <v>0.98725133090501505</v>
      </c>
      <c r="M268" s="151">
        <v>10</v>
      </c>
      <c r="N268" s="141">
        <v>182.16333191429001</v>
      </c>
      <c r="O268" s="151">
        <v>2</v>
      </c>
      <c r="P268" s="151">
        <v>168.432861189802</v>
      </c>
      <c r="Q268" s="151">
        <v>176.66751809280501</v>
      </c>
      <c r="R268" s="146">
        <v>1.0488898475323267</v>
      </c>
      <c r="S268" s="151">
        <v>30</v>
      </c>
      <c r="T268" s="146">
        <v>0.9825080068982508</v>
      </c>
      <c r="U268" s="151">
        <v>19</v>
      </c>
      <c r="V268" s="146">
        <v>1.0263</v>
      </c>
      <c r="W268" s="151">
        <v>7</v>
      </c>
      <c r="X268" s="167">
        <v>4259700</v>
      </c>
      <c r="Y268" s="177"/>
      <c r="Z268" s="167">
        <v>4305631</v>
      </c>
      <c r="AA268" s="177"/>
      <c r="AB268" s="141">
        <v>610.98779622534414</v>
      </c>
      <c r="AC268" s="151">
        <v>4</v>
      </c>
      <c r="AD268" s="146">
        <v>0.94479999999999997</v>
      </c>
      <c r="AE268" s="151">
        <v>8</v>
      </c>
      <c r="AF268" s="141">
        <v>38</v>
      </c>
      <c r="AG268" s="141">
        <v>31</v>
      </c>
      <c r="AH268" s="157">
        <v>7</v>
      </c>
    </row>
    <row r="269" spans="1:34" ht="12" customHeight="1" x14ac:dyDescent="0.25">
      <c r="A269" s="208">
        <v>2021</v>
      </c>
      <c r="B269" s="139">
        <v>32</v>
      </c>
      <c r="C269" s="137" t="s">
        <v>43</v>
      </c>
      <c r="D269" s="138">
        <v>1</v>
      </c>
      <c r="E269" s="134" t="s">
        <v>117</v>
      </c>
      <c r="F269" s="134" t="s">
        <v>502</v>
      </c>
      <c r="G269" s="134" t="s">
        <v>507</v>
      </c>
      <c r="H269" s="142">
        <v>17866</v>
      </c>
      <c r="I269" s="142">
        <v>16369</v>
      </c>
      <c r="J269" s="142">
        <v>14051</v>
      </c>
      <c r="K269" s="153">
        <v>56.5</v>
      </c>
      <c r="L269" s="147">
        <v>0.91620956005821108</v>
      </c>
      <c r="M269" s="139">
        <v>8</v>
      </c>
      <c r="N269" s="142">
        <v>313.31266418229598</v>
      </c>
      <c r="O269" s="139">
        <v>1.5</v>
      </c>
      <c r="P269" s="139">
        <v>432.43246521584001</v>
      </c>
      <c r="Q269" s="139">
        <v>262.39318223471201</v>
      </c>
      <c r="R269" s="147">
        <v>0.60678418791647315</v>
      </c>
      <c r="S269" s="139">
        <v>13</v>
      </c>
      <c r="T269" s="147">
        <v>0.82603673327942706</v>
      </c>
      <c r="U269" s="139">
        <v>11</v>
      </c>
      <c r="V269" s="147">
        <v>1.0390999999999999</v>
      </c>
      <c r="W269" s="139">
        <v>7</v>
      </c>
      <c r="X269" s="168">
        <v>7780655</v>
      </c>
      <c r="Y269" s="178"/>
      <c r="Z269" s="168">
        <v>7678561</v>
      </c>
      <c r="AA269" s="178"/>
      <c r="AB269" s="142">
        <v>469.0916366302157</v>
      </c>
      <c r="AC269" s="139">
        <v>6</v>
      </c>
      <c r="AD269" s="147">
        <v>0.92126146148206811</v>
      </c>
      <c r="AE269" s="139">
        <v>8</v>
      </c>
      <c r="AF269" s="142">
        <v>61</v>
      </c>
      <c r="AG269" s="142">
        <v>54</v>
      </c>
      <c r="AH269" s="158">
        <v>7</v>
      </c>
    </row>
    <row r="270" spans="1:34" ht="12" customHeight="1" x14ac:dyDescent="0.25">
      <c r="A270" s="207">
        <v>2021</v>
      </c>
      <c r="B270" s="151">
        <v>12</v>
      </c>
      <c r="C270" s="135" t="s">
        <v>14</v>
      </c>
      <c r="D270" s="136">
        <v>2</v>
      </c>
      <c r="E270" s="131" t="s">
        <v>116</v>
      </c>
      <c r="F270" s="131" t="s">
        <v>116</v>
      </c>
      <c r="G270" s="131" t="s">
        <v>506</v>
      </c>
      <c r="H270" s="141">
        <v>2030</v>
      </c>
      <c r="I270" s="141">
        <v>2085</v>
      </c>
      <c r="J270" s="141">
        <v>397</v>
      </c>
      <c r="K270" s="152">
        <v>67</v>
      </c>
      <c r="L270" s="146">
        <v>1.0270935960591101</v>
      </c>
      <c r="M270" s="151">
        <v>11</v>
      </c>
      <c r="N270" s="141">
        <v>69.498800959232597</v>
      </c>
      <c r="O270" s="151">
        <v>4</v>
      </c>
      <c r="P270" s="151">
        <v>156.27250000000001</v>
      </c>
      <c r="Q270" s="151">
        <v>82.442206235011994</v>
      </c>
      <c r="R270" s="146">
        <v>0.5275541521061734</v>
      </c>
      <c r="S270" s="151">
        <v>11</v>
      </c>
      <c r="T270" s="146">
        <v>0.97043832823649323</v>
      </c>
      <c r="U270" s="151">
        <v>18</v>
      </c>
      <c r="V270" s="146">
        <v>1.1384000000000001</v>
      </c>
      <c r="W270" s="151">
        <v>9</v>
      </c>
      <c r="X270" s="167">
        <v>1440000</v>
      </c>
      <c r="Y270" s="177"/>
      <c r="Z270" s="167">
        <v>1444080</v>
      </c>
      <c r="AA270" s="177"/>
      <c r="AB270" s="141">
        <v>692.60431654676256</v>
      </c>
      <c r="AC270" s="151">
        <v>4</v>
      </c>
      <c r="AD270" s="146">
        <v>0.91359999999999997</v>
      </c>
      <c r="AE270" s="151">
        <v>8</v>
      </c>
      <c r="AF270" s="141">
        <v>12</v>
      </c>
      <c r="AG270" s="141">
        <v>11</v>
      </c>
      <c r="AH270" s="157">
        <v>1</v>
      </c>
    </row>
    <row r="271" spans="1:34" ht="12" customHeight="1" x14ac:dyDescent="0.25">
      <c r="A271" s="208">
        <v>2021</v>
      </c>
      <c r="B271" s="139">
        <v>15</v>
      </c>
      <c r="C271" s="137" t="s">
        <v>18</v>
      </c>
      <c r="D271" s="138">
        <v>2</v>
      </c>
      <c r="E271" s="134" t="s">
        <v>116</v>
      </c>
      <c r="F271" s="134" t="s">
        <v>116</v>
      </c>
      <c r="G271" s="134" t="s">
        <v>506</v>
      </c>
      <c r="H271" s="142">
        <v>929</v>
      </c>
      <c r="I271" s="142">
        <v>888</v>
      </c>
      <c r="J271" s="142">
        <v>169</v>
      </c>
      <c r="K271" s="153">
        <v>68</v>
      </c>
      <c r="L271" s="147">
        <v>0.955866523143165</v>
      </c>
      <c r="M271" s="139">
        <v>9</v>
      </c>
      <c r="N271" s="142">
        <v>69.465090090090101</v>
      </c>
      <c r="O271" s="139">
        <v>4</v>
      </c>
      <c r="P271" s="139">
        <v>76.717791411042896</v>
      </c>
      <c r="Q271" s="139">
        <v>51.908783783783797</v>
      </c>
      <c r="R271" s="147">
        <v>0.67661989258350774</v>
      </c>
      <c r="S271" s="139">
        <v>24</v>
      </c>
      <c r="T271" s="147">
        <v>0.98207885304659504</v>
      </c>
      <c r="U271" s="139">
        <v>19</v>
      </c>
      <c r="V271" s="147">
        <v>1.0457000000000001</v>
      </c>
      <c r="W271" s="139">
        <v>7</v>
      </c>
      <c r="X271" s="168">
        <v>916800</v>
      </c>
      <c r="Y271" s="178"/>
      <c r="Z271" s="168">
        <v>733267</v>
      </c>
      <c r="AA271" s="178"/>
      <c r="AB271" s="142">
        <v>825.75112612612611</v>
      </c>
      <c r="AC271" s="139">
        <v>3</v>
      </c>
      <c r="AD271" s="147">
        <v>0.9617</v>
      </c>
      <c r="AE271" s="139">
        <v>8</v>
      </c>
      <c r="AF271" s="142">
        <v>6</v>
      </c>
      <c r="AG271" s="142">
        <v>4</v>
      </c>
      <c r="AH271" s="158">
        <v>2</v>
      </c>
    </row>
    <row r="272" spans="1:34" ht="12" customHeight="1" x14ac:dyDescent="0.25">
      <c r="A272" s="207">
        <v>2021</v>
      </c>
      <c r="B272" s="151">
        <v>13</v>
      </c>
      <c r="C272" s="135" t="s">
        <v>15</v>
      </c>
      <c r="D272" s="136">
        <v>2</v>
      </c>
      <c r="E272" s="131" t="s">
        <v>116</v>
      </c>
      <c r="F272" s="131" t="s">
        <v>116</v>
      </c>
      <c r="G272" s="131" t="s">
        <v>506</v>
      </c>
      <c r="H272" s="141">
        <v>1906</v>
      </c>
      <c r="I272" s="141">
        <v>1784</v>
      </c>
      <c r="J272" s="141">
        <v>407</v>
      </c>
      <c r="K272" s="152">
        <v>51</v>
      </c>
      <c r="L272" s="146">
        <v>0.93599160545645299</v>
      </c>
      <c r="M272" s="151">
        <v>9</v>
      </c>
      <c r="N272" s="141">
        <v>83.270739910313907</v>
      </c>
      <c r="O272" s="151">
        <v>4</v>
      </c>
      <c r="P272" s="151">
        <v>269.232098765432</v>
      </c>
      <c r="Q272" s="151">
        <v>60.200112107623298</v>
      </c>
      <c r="R272" s="146">
        <v>0.22359931220560941</v>
      </c>
      <c r="S272" s="151">
        <v>5</v>
      </c>
      <c r="T272" s="146">
        <v>0.99518459069020881</v>
      </c>
      <c r="U272" s="151">
        <v>20</v>
      </c>
      <c r="V272" s="146">
        <v>0.91049999999999998</v>
      </c>
      <c r="W272" s="151">
        <v>5</v>
      </c>
      <c r="X272" s="167">
        <v>1745500</v>
      </c>
      <c r="Y272" s="177"/>
      <c r="Z272" s="167">
        <v>1629404</v>
      </c>
      <c r="AA272" s="177"/>
      <c r="AB272" s="141">
        <v>913.34304932735427</v>
      </c>
      <c r="AC272" s="151">
        <v>3</v>
      </c>
      <c r="AD272" s="146">
        <v>0.92930000000000001</v>
      </c>
      <c r="AE272" s="151">
        <v>8</v>
      </c>
      <c r="AF272" s="141">
        <v>12</v>
      </c>
      <c r="AG272" s="141">
        <v>10</v>
      </c>
      <c r="AH272" s="157">
        <v>2</v>
      </c>
    </row>
    <row r="273" spans="1:34" ht="12" customHeight="1" x14ac:dyDescent="0.25">
      <c r="A273" s="208">
        <v>2021</v>
      </c>
      <c r="B273" s="139">
        <v>95</v>
      </c>
      <c r="C273" s="137" t="s">
        <v>70</v>
      </c>
      <c r="D273" s="138">
        <v>1</v>
      </c>
      <c r="E273" s="134" t="s">
        <v>116</v>
      </c>
      <c r="F273" s="134" t="s">
        <v>116</v>
      </c>
      <c r="G273" s="134" t="s">
        <v>506</v>
      </c>
      <c r="H273" s="142">
        <v>5640</v>
      </c>
      <c r="I273" s="142">
        <v>5613</v>
      </c>
      <c r="J273" s="142">
        <v>2807</v>
      </c>
      <c r="K273" s="153">
        <v>87</v>
      </c>
      <c r="L273" s="147">
        <v>0.99521276595744701</v>
      </c>
      <c r="M273" s="139">
        <v>10</v>
      </c>
      <c r="N273" s="142">
        <v>182.53251380723299</v>
      </c>
      <c r="O273" s="139">
        <v>4</v>
      </c>
      <c r="P273" s="139">
        <v>178.86950303897001</v>
      </c>
      <c r="Q273" s="139">
        <v>189.208088366293</v>
      </c>
      <c r="R273" s="147">
        <v>1.0577995977607797</v>
      </c>
      <c r="S273" s="139">
        <v>17</v>
      </c>
      <c r="T273" s="147">
        <v>0.95333943275388833</v>
      </c>
      <c r="U273" s="139">
        <v>17</v>
      </c>
      <c r="V273" s="147">
        <v>1.1763999999999999</v>
      </c>
      <c r="W273" s="139">
        <v>9</v>
      </c>
      <c r="X273" s="168">
        <v>1540600</v>
      </c>
      <c r="Y273" s="178"/>
      <c r="Z273" s="168">
        <v>1399516</v>
      </c>
      <c r="AA273" s="178"/>
      <c r="AB273" s="142">
        <v>249.33475859611616</v>
      </c>
      <c r="AC273" s="139">
        <v>10</v>
      </c>
      <c r="AD273" s="147">
        <v>0.85901555594629297</v>
      </c>
      <c r="AE273" s="139">
        <v>7</v>
      </c>
      <c r="AF273" s="142">
        <v>10</v>
      </c>
      <c r="AG273" s="142">
        <v>8</v>
      </c>
      <c r="AH273" s="158">
        <v>2</v>
      </c>
    </row>
    <row r="274" spans="1:34" ht="12" customHeight="1" x14ac:dyDescent="0.25">
      <c r="A274" s="207">
        <v>2021</v>
      </c>
      <c r="B274" s="151">
        <v>14</v>
      </c>
      <c r="C274" s="135" t="s">
        <v>16</v>
      </c>
      <c r="D274" s="136">
        <v>2</v>
      </c>
      <c r="E274" s="131" t="s">
        <v>116</v>
      </c>
      <c r="F274" s="131" t="s">
        <v>116</v>
      </c>
      <c r="G274" s="131" t="s">
        <v>506</v>
      </c>
      <c r="H274" s="141">
        <v>1272</v>
      </c>
      <c r="I274" s="141">
        <v>1301</v>
      </c>
      <c r="J274" s="141">
        <v>157</v>
      </c>
      <c r="K274" s="152">
        <v>47.5</v>
      </c>
      <c r="L274" s="146">
        <v>1.02279874213836</v>
      </c>
      <c r="M274" s="151">
        <v>11</v>
      </c>
      <c r="N274" s="141">
        <v>44.046887009992297</v>
      </c>
      <c r="O274" s="151">
        <v>4.5</v>
      </c>
      <c r="P274" s="151">
        <v>319.85806451612899</v>
      </c>
      <c r="Q274" s="151">
        <v>59.450422751729398</v>
      </c>
      <c r="R274" s="146">
        <v>0.18586501122510105</v>
      </c>
      <c r="S274" s="151">
        <v>7</v>
      </c>
      <c r="T274" s="146">
        <v>1</v>
      </c>
      <c r="U274" s="151">
        <v>20</v>
      </c>
      <c r="V274" s="146">
        <v>0.78269999999999995</v>
      </c>
      <c r="W274" s="151">
        <v>2</v>
      </c>
      <c r="X274" s="167">
        <v>1146800</v>
      </c>
      <c r="Y274" s="177"/>
      <c r="Z274" s="167">
        <v>1311308</v>
      </c>
      <c r="AA274" s="177"/>
      <c r="AB274" s="141">
        <v>1007.923136049193</v>
      </c>
      <c r="AC274" s="151">
        <v>3</v>
      </c>
      <c r="AD274" s="146">
        <v>0.89319999999999999</v>
      </c>
      <c r="AE274" s="151">
        <v>6</v>
      </c>
      <c r="AF274" s="141">
        <v>8</v>
      </c>
      <c r="AG274" s="141">
        <v>7</v>
      </c>
      <c r="AH274" s="157">
        <v>1</v>
      </c>
    </row>
    <row r="275" spans="1:34" ht="12" customHeight="1" x14ac:dyDescent="0.25">
      <c r="A275" s="208">
        <v>2021</v>
      </c>
      <c r="B275" s="139">
        <v>165</v>
      </c>
      <c r="C275" s="137" t="s">
        <v>80</v>
      </c>
      <c r="D275" s="138">
        <v>1</v>
      </c>
      <c r="E275" s="134" t="s">
        <v>116</v>
      </c>
      <c r="F275" s="134" t="s">
        <v>116</v>
      </c>
      <c r="G275" s="134" t="s">
        <v>506</v>
      </c>
      <c r="H275" s="142">
        <v>323</v>
      </c>
      <c r="I275" s="142">
        <v>327</v>
      </c>
      <c r="J275" s="142">
        <v>114</v>
      </c>
      <c r="K275" s="153">
        <v>73.5</v>
      </c>
      <c r="L275" s="147">
        <v>1.01238390092879</v>
      </c>
      <c r="M275" s="139">
        <v>10</v>
      </c>
      <c r="N275" s="142">
        <v>127.247706422018</v>
      </c>
      <c r="O275" s="139">
        <v>4.5</v>
      </c>
      <c r="P275" s="139">
        <v>163.85964912280701</v>
      </c>
      <c r="Q275" s="139">
        <v>149.25076452599399</v>
      </c>
      <c r="R275" s="147">
        <v>0.91084513682887125</v>
      </c>
      <c r="S275" s="139">
        <v>13</v>
      </c>
      <c r="T275" s="147">
        <v>0.94495412844036708</v>
      </c>
      <c r="U275" s="139">
        <v>17</v>
      </c>
      <c r="V275" s="147">
        <v>1.2395</v>
      </c>
      <c r="W275" s="139">
        <v>10</v>
      </c>
      <c r="X275" s="168">
        <v>557700</v>
      </c>
      <c r="Y275" s="178"/>
      <c r="Z275" s="168">
        <v>543752</v>
      </c>
      <c r="AA275" s="178"/>
      <c r="AB275" s="142">
        <v>1662.8501529051989</v>
      </c>
      <c r="AC275" s="139">
        <v>0</v>
      </c>
      <c r="AD275" s="147">
        <v>0.78839999999999999</v>
      </c>
      <c r="AE275" s="139">
        <v>6</v>
      </c>
      <c r="AF275" s="142">
        <v>3</v>
      </c>
      <c r="AG275" s="142">
        <v>3</v>
      </c>
      <c r="AH275" s="158">
        <v>0</v>
      </c>
    </row>
    <row r="276" spans="1:34" ht="12" customHeight="1" x14ac:dyDescent="0.25">
      <c r="A276" s="207">
        <v>2021</v>
      </c>
      <c r="B276" s="151">
        <v>16</v>
      </c>
      <c r="C276" s="135" t="s">
        <v>17</v>
      </c>
      <c r="D276" s="136">
        <v>2</v>
      </c>
      <c r="E276" s="131" t="s">
        <v>116</v>
      </c>
      <c r="F276" s="131" t="s">
        <v>116</v>
      </c>
      <c r="G276" s="131" t="s">
        <v>506</v>
      </c>
      <c r="H276" s="141">
        <v>1295</v>
      </c>
      <c r="I276" s="141">
        <v>1596</v>
      </c>
      <c r="J276" s="141">
        <v>526</v>
      </c>
      <c r="K276" s="152">
        <v>72.5</v>
      </c>
      <c r="L276" s="146">
        <v>1.2324324324324301</v>
      </c>
      <c r="M276" s="151">
        <v>15</v>
      </c>
      <c r="N276" s="141">
        <v>120.294486215539</v>
      </c>
      <c r="O276" s="151">
        <v>3.5</v>
      </c>
      <c r="P276" s="151">
        <v>270.30285714285702</v>
      </c>
      <c r="Q276" s="151">
        <v>228.174185463659</v>
      </c>
      <c r="R276" s="146">
        <v>0.84414270672347091</v>
      </c>
      <c r="S276" s="151">
        <v>30</v>
      </c>
      <c r="T276" s="146">
        <v>0.82713085234093653</v>
      </c>
      <c r="U276" s="151">
        <v>11</v>
      </c>
      <c r="V276" s="146">
        <v>1.0370999999999999</v>
      </c>
      <c r="W276" s="151">
        <v>7</v>
      </c>
      <c r="X276" s="167">
        <v>892000</v>
      </c>
      <c r="Y276" s="177"/>
      <c r="Z276" s="167">
        <v>942003</v>
      </c>
      <c r="AA276" s="177"/>
      <c r="AB276" s="141">
        <v>590.22744360902254</v>
      </c>
      <c r="AC276" s="151">
        <v>4</v>
      </c>
      <c r="AD276" s="146">
        <v>0.94140000000000001</v>
      </c>
      <c r="AE276" s="151">
        <v>8</v>
      </c>
      <c r="AF276" s="141">
        <v>7</v>
      </c>
      <c r="AG276" s="141">
        <v>7</v>
      </c>
      <c r="AH276" s="157">
        <v>0</v>
      </c>
    </row>
    <row r="277" spans="1:34" ht="12" customHeight="1" x14ac:dyDescent="0.25">
      <c r="A277" s="208">
        <v>2021</v>
      </c>
      <c r="B277" s="139">
        <v>51</v>
      </c>
      <c r="C277" s="137" t="s">
        <v>42</v>
      </c>
      <c r="D277" s="138">
        <v>1</v>
      </c>
      <c r="E277" s="134" t="s">
        <v>117</v>
      </c>
      <c r="F277" s="134" t="s">
        <v>502</v>
      </c>
      <c r="G277" s="134" t="s">
        <v>507</v>
      </c>
      <c r="H277" s="142">
        <v>15259</v>
      </c>
      <c r="I277" s="142">
        <v>15556</v>
      </c>
      <c r="J277" s="142">
        <v>9396</v>
      </c>
      <c r="K277" s="153">
        <v>80</v>
      </c>
      <c r="L277" s="147">
        <v>1.0194639229307301</v>
      </c>
      <c r="M277" s="139">
        <v>11</v>
      </c>
      <c r="N277" s="142">
        <v>220.464129596297</v>
      </c>
      <c r="O277" s="139">
        <v>3</v>
      </c>
      <c r="P277" s="139">
        <v>266.44287684311001</v>
      </c>
      <c r="Q277" s="139">
        <v>234.834983286192</v>
      </c>
      <c r="R277" s="147">
        <v>0.88137084416961264</v>
      </c>
      <c r="S277" s="139">
        <v>25</v>
      </c>
      <c r="T277" s="147">
        <v>0.90425919184564996</v>
      </c>
      <c r="U277" s="139">
        <v>15</v>
      </c>
      <c r="V277" s="147">
        <v>1.145</v>
      </c>
      <c r="W277" s="139">
        <v>9</v>
      </c>
      <c r="X277" s="168">
        <v>4742073</v>
      </c>
      <c r="Y277" s="178"/>
      <c r="Z277" s="168">
        <v>5021057</v>
      </c>
      <c r="AA277" s="178"/>
      <c r="AB277" s="142">
        <v>322.77301362818207</v>
      </c>
      <c r="AC277" s="139">
        <v>9</v>
      </c>
      <c r="AD277" s="147">
        <v>0.90483334473165344</v>
      </c>
      <c r="AE277" s="139">
        <v>8</v>
      </c>
      <c r="AF277" s="142">
        <v>33</v>
      </c>
      <c r="AG277" s="142">
        <v>30</v>
      </c>
      <c r="AH277" s="158">
        <v>3</v>
      </c>
    </row>
    <row r="278" spans="1:34" ht="12" customHeight="1" x14ac:dyDescent="0.25">
      <c r="A278" s="207">
        <v>2021</v>
      </c>
      <c r="B278" s="151">
        <v>87</v>
      </c>
      <c r="C278" s="135" t="s">
        <v>69</v>
      </c>
      <c r="D278" s="136">
        <v>1</v>
      </c>
      <c r="E278" s="131" t="s">
        <v>116</v>
      </c>
      <c r="F278" s="131" t="s">
        <v>116</v>
      </c>
      <c r="G278" s="131" t="s">
        <v>506</v>
      </c>
      <c r="H278" s="141">
        <v>2599</v>
      </c>
      <c r="I278" s="141">
        <v>2710</v>
      </c>
      <c r="J278" s="141">
        <v>1209</v>
      </c>
      <c r="K278" s="152">
        <v>73</v>
      </c>
      <c r="L278" s="146">
        <v>1.04270873412851</v>
      </c>
      <c r="M278" s="151">
        <v>11</v>
      </c>
      <c r="N278" s="141">
        <v>162.83579335793399</v>
      </c>
      <c r="O278" s="151">
        <v>4</v>
      </c>
      <c r="P278" s="151">
        <v>260.76553438276699</v>
      </c>
      <c r="Q278" s="151">
        <v>184.16346863468601</v>
      </c>
      <c r="R278" s="146">
        <v>0.70624160156211457</v>
      </c>
      <c r="S278" s="151">
        <v>15</v>
      </c>
      <c r="T278" s="146">
        <v>0.90131578947368418</v>
      </c>
      <c r="U278" s="151">
        <v>15</v>
      </c>
      <c r="V278" s="146">
        <v>1.2444</v>
      </c>
      <c r="W278" s="151">
        <v>10</v>
      </c>
      <c r="X278" s="167">
        <v>989200</v>
      </c>
      <c r="Y278" s="177"/>
      <c r="Z278" s="167">
        <v>1028240</v>
      </c>
      <c r="AA278" s="177"/>
      <c r="AB278" s="141">
        <v>379.42435424354238</v>
      </c>
      <c r="AC278" s="151">
        <v>6</v>
      </c>
      <c r="AD278" s="146">
        <v>0.89070000000000005</v>
      </c>
      <c r="AE278" s="151">
        <v>8</v>
      </c>
      <c r="AF278" s="141">
        <v>8</v>
      </c>
      <c r="AG278" s="141">
        <v>7</v>
      </c>
      <c r="AH278" s="157">
        <v>1</v>
      </c>
    </row>
    <row r="279" spans="1:34" ht="12" customHeight="1" x14ac:dyDescent="0.25">
      <c r="A279" s="208">
        <v>2021</v>
      </c>
      <c r="B279" s="139">
        <v>160</v>
      </c>
      <c r="C279" s="137" t="s">
        <v>19</v>
      </c>
      <c r="D279" s="138">
        <v>2</v>
      </c>
      <c r="E279" s="134" t="s">
        <v>116</v>
      </c>
      <c r="F279" s="134" t="s">
        <v>116</v>
      </c>
      <c r="G279" s="134" t="s">
        <v>506</v>
      </c>
      <c r="H279" s="142">
        <v>1207</v>
      </c>
      <c r="I279" s="142">
        <v>1101</v>
      </c>
      <c r="J279" s="142">
        <v>481</v>
      </c>
      <c r="K279" s="153">
        <v>75</v>
      </c>
      <c r="L279" s="147">
        <v>0.91217895608947797</v>
      </c>
      <c r="M279" s="139">
        <v>8</v>
      </c>
      <c r="N279" s="142">
        <v>159.45958219800201</v>
      </c>
      <c r="O279" s="139">
        <v>3</v>
      </c>
      <c r="P279" s="139">
        <v>97.840579710144894</v>
      </c>
      <c r="Q279" s="139">
        <v>136.97729336966401</v>
      </c>
      <c r="R279" s="147">
        <v>1.4000049240863308</v>
      </c>
      <c r="S279" s="139">
        <v>30</v>
      </c>
      <c r="T279" s="147">
        <v>0.99415887850467299</v>
      </c>
      <c r="U279" s="139">
        <v>19</v>
      </c>
      <c r="V279" s="147">
        <v>0.95750000000000002</v>
      </c>
      <c r="W279" s="139">
        <v>6</v>
      </c>
      <c r="X279" s="168">
        <v>896600</v>
      </c>
      <c r="Y279" s="178"/>
      <c r="Z279" s="168">
        <v>895821</v>
      </c>
      <c r="AA279" s="178"/>
      <c r="AB279" s="142">
        <v>813.64305177111714</v>
      </c>
      <c r="AC279" s="139">
        <v>3</v>
      </c>
      <c r="AD279" s="147">
        <v>0.88739999999999997</v>
      </c>
      <c r="AE279" s="139">
        <v>6</v>
      </c>
      <c r="AF279" s="142">
        <v>8</v>
      </c>
      <c r="AG279" s="142">
        <v>7</v>
      </c>
      <c r="AH279" s="158">
        <v>1</v>
      </c>
    </row>
    <row r="280" spans="1:34" ht="12" customHeight="1" x14ac:dyDescent="0.25">
      <c r="A280" s="207">
        <v>2021</v>
      </c>
      <c r="B280" s="151">
        <v>39</v>
      </c>
      <c r="C280" s="135" t="s">
        <v>41</v>
      </c>
      <c r="D280" s="136">
        <v>1</v>
      </c>
      <c r="E280" s="131" t="s">
        <v>117</v>
      </c>
      <c r="F280" s="131" t="s">
        <v>502</v>
      </c>
      <c r="G280" s="131" t="s">
        <v>507</v>
      </c>
      <c r="H280" s="141">
        <v>3183</v>
      </c>
      <c r="I280" s="141">
        <v>3253</v>
      </c>
      <c r="J280" s="141">
        <v>2447</v>
      </c>
      <c r="K280" s="152">
        <v>57</v>
      </c>
      <c r="L280" s="146">
        <v>1.0219918316054</v>
      </c>
      <c r="M280" s="151">
        <v>11</v>
      </c>
      <c r="N280" s="141">
        <v>274.56347986473997</v>
      </c>
      <c r="O280" s="151">
        <v>2</v>
      </c>
      <c r="P280" s="151">
        <v>556.171266233766</v>
      </c>
      <c r="Q280" s="151">
        <v>331.33446049800199</v>
      </c>
      <c r="R280" s="146">
        <v>0.59574178065994843</v>
      </c>
      <c r="S280" s="151">
        <v>11</v>
      </c>
      <c r="T280" s="146">
        <v>0.73614035087719298</v>
      </c>
      <c r="U280" s="151">
        <v>7</v>
      </c>
      <c r="V280" s="146">
        <v>0.9698</v>
      </c>
      <c r="W280" s="151">
        <v>6</v>
      </c>
      <c r="X280" s="167">
        <v>1403900</v>
      </c>
      <c r="Y280" s="177"/>
      <c r="Z280" s="167">
        <v>1428612</v>
      </c>
      <c r="AA280" s="177"/>
      <c r="AB280" s="141">
        <v>439.16753765754686</v>
      </c>
      <c r="AC280" s="151">
        <v>7</v>
      </c>
      <c r="AD280" s="146">
        <v>0.94363596990296228</v>
      </c>
      <c r="AE280" s="151">
        <v>9</v>
      </c>
      <c r="AF280" s="141">
        <v>10</v>
      </c>
      <c r="AG280" s="141">
        <v>9</v>
      </c>
      <c r="AH280" s="157">
        <v>1</v>
      </c>
    </row>
    <row r="281" spans="1:34" ht="12" customHeight="1" x14ac:dyDescent="0.25">
      <c r="A281" s="208">
        <v>2021</v>
      </c>
      <c r="B281" s="139">
        <v>127</v>
      </c>
      <c r="C281" s="137" t="s">
        <v>20</v>
      </c>
      <c r="D281" s="138">
        <v>1</v>
      </c>
      <c r="E281" s="134" t="s">
        <v>117</v>
      </c>
      <c r="F281" s="134" t="s">
        <v>502</v>
      </c>
      <c r="G281" s="134" t="s">
        <v>507</v>
      </c>
      <c r="H281" s="142">
        <v>1989</v>
      </c>
      <c r="I281" s="142">
        <v>1980</v>
      </c>
      <c r="J281" s="142">
        <v>1105</v>
      </c>
      <c r="K281" s="153">
        <v>80.5</v>
      </c>
      <c r="L281" s="147">
        <v>0.99547511312217196</v>
      </c>
      <c r="M281" s="139">
        <v>10</v>
      </c>
      <c r="N281" s="142">
        <v>203.699494949495</v>
      </c>
      <c r="O281" s="139">
        <v>3.5</v>
      </c>
      <c r="P281" s="139">
        <v>264.62834224598902</v>
      </c>
      <c r="Q281" s="139">
        <v>227.53535353535401</v>
      </c>
      <c r="R281" s="147">
        <v>0.85982987160099922</v>
      </c>
      <c r="S281" s="139">
        <v>17</v>
      </c>
      <c r="T281" s="147">
        <v>0.97142857142857131</v>
      </c>
      <c r="U281" s="139">
        <v>18</v>
      </c>
      <c r="V281" s="147">
        <v>1.2350000000000001</v>
      </c>
      <c r="W281" s="139">
        <v>10</v>
      </c>
      <c r="X281" s="168">
        <v>978968</v>
      </c>
      <c r="Y281" s="178"/>
      <c r="Z281" s="168">
        <v>937170</v>
      </c>
      <c r="AA281" s="178"/>
      <c r="AB281" s="142">
        <v>473.31818181818181</v>
      </c>
      <c r="AC281" s="139">
        <v>7</v>
      </c>
      <c r="AD281" s="147">
        <v>0.90323354629913788</v>
      </c>
      <c r="AE281" s="139">
        <v>8</v>
      </c>
      <c r="AF281" s="142">
        <v>6</v>
      </c>
      <c r="AG281" s="142">
        <v>5</v>
      </c>
      <c r="AH281" s="158">
        <v>1</v>
      </c>
    </row>
    <row r="282" spans="1:34" ht="12" customHeight="1" x14ac:dyDescent="0.25">
      <c r="A282" s="207">
        <v>2021</v>
      </c>
      <c r="B282" s="151">
        <v>30</v>
      </c>
      <c r="C282" s="135" t="s">
        <v>40</v>
      </c>
      <c r="D282" s="136">
        <v>1</v>
      </c>
      <c r="E282" s="131" t="s">
        <v>117</v>
      </c>
      <c r="F282" s="131" t="s">
        <v>502</v>
      </c>
      <c r="G282" s="131" t="s">
        <v>507</v>
      </c>
      <c r="H282" s="141">
        <v>2954</v>
      </c>
      <c r="I282" s="141">
        <v>3592</v>
      </c>
      <c r="J282" s="141">
        <v>3716</v>
      </c>
      <c r="K282" s="152">
        <v>84</v>
      </c>
      <c r="L282" s="146">
        <v>1.2159783344617501</v>
      </c>
      <c r="M282" s="151">
        <v>15</v>
      </c>
      <c r="N282" s="141">
        <v>377.60022271714894</v>
      </c>
      <c r="O282" s="151">
        <v>1</v>
      </c>
      <c r="P282" s="151">
        <v>504.78240989779493</v>
      </c>
      <c r="Q282" s="151">
        <v>510.413140311804</v>
      </c>
      <c r="R282" s="146">
        <v>1.0111547674871415</v>
      </c>
      <c r="S282" s="151">
        <v>25</v>
      </c>
      <c r="T282" s="146">
        <v>0.87767094017094016</v>
      </c>
      <c r="U282" s="151">
        <v>14</v>
      </c>
      <c r="V282" s="146">
        <v>1.2356</v>
      </c>
      <c r="W282" s="151">
        <v>10</v>
      </c>
      <c r="X282" s="167">
        <v>1235886</v>
      </c>
      <c r="Y282" s="177"/>
      <c r="Z282" s="167">
        <v>1289646</v>
      </c>
      <c r="AA282" s="177"/>
      <c r="AB282" s="141">
        <v>359.03285077951</v>
      </c>
      <c r="AC282" s="151">
        <v>8</v>
      </c>
      <c r="AD282" s="146">
        <v>0.80957005530682113</v>
      </c>
      <c r="AE282" s="151">
        <v>6</v>
      </c>
      <c r="AF282" s="141">
        <v>8</v>
      </c>
      <c r="AG282" s="141">
        <v>8</v>
      </c>
      <c r="AH282" s="157">
        <v>0</v>
      </c>
    </row>
    <row r="283" spans="1:34" ht="12" customHeight="1" x14ac:dyDescent="0.25">
      <c r="A283" s="208">
        <v>2021</v>
      </c>
      <c r="B283" s="139">
        <v>17</v>
      </c>
      <c r="C283" s="137" t="s">
        <v>21</v>
      </c>
      <c r="D283" s="138">
        <v>1</v>
      </c>
      <c r="E283" s="134" t="s">
        <v>117</v>
      </c>
      <c r="F283" s="134" t="s">
        <v>502</v>
      </c>
      <c r="G283" s="134" t="s">
        <v>507</v>
      </c>
      <c r="H283" s="142">
        <v>9323</v>
      </c>
      <c r="I283" s="142">
        <v>8426</v>
      </c>
      <c r="J283" s="142">
        <v>9859</v>
      </c>
      <c r="K283" s="153">
        <v>60</v>
      </c>
      <c r="L283" s="147">
        <v>0.90378633487075</v>
      </c>
      <c r="M283" s="139">
        <v>8</v>
      </c>
      <c r="N283" s="142">
        <v>427.075124614289</v>
      </c>
      <c r="O283" s="139">
        <v>0</v>
      </c>
      <c r="P283" s="139">
        <v>435.15584415584402</v>
      </c>
      <c r="Q283" s="139">
        <v>352.94481367196801</v>
      </c>
      <c r="R283" s="147">
        <v>0.81107680940524507</v>
      </c>
      <c r="S283" s="139">
        <v>30</v>
      </c>
      <c r="T283" s="147">
        <v>0.79498657117278437</v>
      </c>
      <c r="U283" s="139">
        <v>9</v>
      </c>
      <c r="V283" s="147">
        <v>1.0624</v>
      </c>
      <c r="W283" s="139">
        <v>7</v>
      </c>
      <c r="X283" s="168">
        <v>3882816</v>
      </c>
      <c r="Y283" s="178"/>
      <c r="Z283" s="168">
        <v>3823457</v>
      </c>
      <c r="AA283" s="178"/>
      <c r="AB283" s="142">
        <v>453.76892950391647</v>
      </c>
      <c r="AC283" s="139">
        <v>6</v>
      </c>
      <c r="AD283" s="147">
        <v>0.8712903680165256</v>
      </c>
      <c r="AE283" s="139">
        <v>7</v>
      </c>
      <c r="AF283" s="142">
        <v>27</v>
      </c>
      <c r="AG283" s="142">
        <v>25</v>
      </c>
      <c r="AH283" s="158">
        <v>2</v>
      </c>
    </row>
    <row r="284" spans="1:34" ht="12" customHeight="1" x14ac:dyDescent="0.25">
      <c r="A284" s="207">
        <v>2021</v>
      </c>
      <c r="B284" s="151">
        <v>82</v>
      </c>
      <c r="C284" s="135" t="s">
        <v>68</v>
      </c>
      <c r="D284" s="136">
        <v>1</v>
      </c>
      <c r="E284" s="131" t="s">
        <v>116</v>
      </c>
      <c r="F284" s="131" t="s">
        <v>116</v>
      </c>
      <c r="G284" s="131" t="s">
        <v>506</v>
      </c>
      <c r="H284" s="141">
        <v>1618</v>
      </c>
      <c r="I284" s="141">
        <v>1718</v>
      </c>
      <c r="J284" s="141">
        <v>951</v>
      </c>
      <c r="K284" s="152">
        <v>77.5</v>
      </c>
      <c r="L284" s="146">
        <v>1.0618046971569799</v>
      </c>
      <c r="M284" s="151">
        <v>12</v>
      </c>
      <c r="N284" s="141">
        <v>202.045983701979</v>
      </c>
      <c r="O284" s="151">
        <v>3.5</v>
      </c>
      <c r="P284" s="151">
        <v>228.782146652497</v>
      </c>
      <c r="Q284" s="151">
        <v>248.74970896391201</v>
      </c>
      <c r="R284" s="146">
        <v>1.0872776246030431</v>
      </c>
      <c r="S284" s="151">
        <v>19</v>
      </c>
      <c r="T284" s="146">
        <v>0.87643979057591637</v>
      </c>
      <c r="U284" s="151">
        <v>14</v>
      </c>
      <c r="V284" s="146">
        <v>0.91420000000000001</v>
      </c>
      <c r="W284" s="151">
        <v>5</v>
      </c>
      <c r="X284" s="167">
        <v>730900</v>
      </c>
      <c r="Y284" s="177"/>
      <c r="Z284" s="167">
        <v>709987</v>
      </c>
      <c r="AA284" s="177"/>
      <c r="AB284" s="141">
        <v>413.26367869615831</v>
      </c>
      <c r="AC284" s="151">
        <v>7</v>
      </c>
      <c r="AD284" s="146">
        <v>0.81364801616140059</v>
      </c>
      <c r="AE284" s="151">
        <v>6</v>
      </c>
      <c r="AF284" s="141">
        <v>5</v>
      </c>
      <c r="AG284" s="141">
        <v>5</v>
      </c>
      <c r="AH284" s="157">
        <v>0</v>
      </c>
    </row>
    <row r="285" spans="1:34" ht="12" customHeight="1" x14ac:dyDescent="0.25">
      <c r="A285" s="208">
        <v>2021</v>
      </c>
      <c r="B285" s="139">
        <v>18</v>
      </c>
      <c r="C285" s="137" t="s">
        <v>22</v>
      </c>
      <c r="D285" s="138">
        <v>1</v>
      </c>
      <c r="E285" s="134" t="s">
        <v>117</v>
      </c>
      <c r="F285" s="134" t="s">
        <v>502</v>
      </c>
      <c r="G285" s="134" t="s">
        <v>507</v>
      </c>
      <c r="H285" s="142">
        <v>2546</v>
      </c>
      <c r="I285" s="142">
        <v>2365</v>
      </c>
      <c r="J285" s="142">
        <v>2234</v>
      </c>
      <c r="K285" s="153">
        <v>57</v>
      </c>
      <c r="L285" s="147">
        <v>0.92890809112333084</v>
      </c>
      <c r="M285" s="139">
        <v>8</v>
      </c>
      <c r="N285" s="142">
        <v>344.78224101479901</v>
      </c>
      <c r="O285" s="139">
        <v>1</v>
      </c>
      <c r="P285" s="139">
        <v>389.07422402159199</v>
      </c>
      <c r="Q285" s="139">
        <v>302.881606765328</v>
      </c>
      <c r="R285" s="147">
        <v>0.77846741846491307</v>
      </c>
      <c r="S285" s="139">
        <v>23</v>
      </c>
      <c r="T285" s="147">
        <v>0.83374283374283376</v>
      </c>
      <c r="U285" s="139">
        <v>11</v>
      </c>
      <c r="V285" s="147">
        <v>0.81110000000000004</v>
      </c>
      <c r="W285" s="139">
        <v>3</v>
      </c>
      <c r="X285" s="168">
        <v>1653042</v>
      </c>
      <c r="Y285" s="178"/>
      <c r="Z285" s="168">
        <v>1463615</v>
      </c>
      <c r="AA285" s="178"/>
      <c r="AB285" s="142">
        <v>618.86469344608884</v>
      </c>
      <c r="AC285" s="139">
        <v>4</v>
      </c>
      <c r="AD285" s="147">
        <v>0.87913791900137583</v>
      </c>
      <c r="AE285" s="139">
        <v>8</v>
      </c>
      <c r="AF285" s="142">
        <v>9</v>
      </c>
      <c r="AG285" s="142">
        <v>7</v>
      </c>
      <c r="AH285" s="158">
        <v>2</v>
      </c>
    </row>
    <row r="286" spans="1:34" ht="12" customHeight="1" x14ac:dyDescent="0.25">
      <c r="A286" s="207">
        <v>2021</v>
      </c>
      <c r="B286" s="151">
        <v>89</v>
      </c>
      <c r="C286" s="135" t="s">
        <v>67</v>
      </c>
      <c r="D286" s="136">
        <v>1</v>
      </c>
      <c r="E286" s="131" t="s">
        <v>116</v>
      </c>
      <c r="F286" s="131" t="s">
        <v>116</v>
      </c>
      <c r="G286" s="131" t="s">
        <v>506</v>
      </c>
      <c r="H286" s="141">
        <v>5825</v>
      </c>
      <c r="I286" s="141">
        <v>6037</v>
      </c>
      <c r="J286" s="141">
        <v>4148</v>
      </c>
      <c r="K286" s="152">
        <v>72.5</v>
      </c>
      <c r="L286" s="146">
        <v>1.0365728021978</v>
      </c>
      <c r="M286" s="151">
        <v>11</v>
      </c>
      <c r="N286" s="141">
        <v>250.72966705317199</v>
      </c>
      <c r="O286" s="151">
        <v>2.5</v>
      </c>
      <c r="P286" s="151">
        <v>319.92728148326501</v>
      </c>
      <c r="Q286" s="151">
        <v>281.98194467450702</v>
      </c>
      <c r="R286" s="146">
        <v>0.88139386977930212</v>
      </c>
      <c r="S286" s="151">
        <v>29</v>
      </c>
      <c r="T286" s="146">
        <v>0.81939393939393934</v>
      </c>
      <c r="U286" s="151">
        <v>11</v>
      </c>
      <c r="V286" s="146">
        <v>1.1535</v>
      </c>
      <c r="W286" s="151">
        <v>9</v>
      </c>
      <c r="X286" s="167">
        <v>2314100</v>
      </c>
      <c r="Y286" s="177"/>
      <c r="Z286" s="167">
        <v>2305004</v>
      </c>
      <c r="AA286" s="177"/>
      <c r="AB286" s="141">
        <v>381.81282093755175</v>
      </c>
      <c r="AC286" s="151">
        <v>8</v>
      </c>
      <c r="AD286" s="146">
        <v>0.79704821537285331</v>
      </c>
      <c r="AE286" s="151">
        <v>6</v>
      </c>
      <c r="AF286" s="141">
        <v>15</v>
      </c>
      <c r="AG286" s="141">
        <v>12</v>
      </c>
      <c r="AH286" s="157">
        <v>3</v>
      </c>
    </row>
    <row r="287" spans="1:34" ht="12" customHeight="1" x14ac:dyDescent="0.25">
      <c r="A287" s="208">
        <v>2021</v>
      </c>
      <c r="B287" s="139">
        <v>46</v>
      </c>
      <c r="C287" s="137" t="s">
        <v>23</v>
      </c>
      <c r="D287" s="138">
        <v>1</v>
      </c>
      <c r="E287" s="134" t="s">
        <v>117</v>
      </c>
      <c r="F287" s="134" t="s">
        <v>502</v>
      </c>
      <c r="G287" s="134" t="s">
        <v>507</v>
      </c>
      <c r="H287" s="142">
        <v>6817</v>
      </c>
      <c r="I287" s="142">
        <v>6769</v>
      </c>
      <c r="J287" s="142">
        <v>4353</v>
      </c>
      <c r="K287" s="153">
        <v>80</v>
      </c>
      <c r="L287" s="147">
        <v>0.99295877952178402</v>
      </c>
      <c r="M287" s="139">
        <v>10</v>
      </c>
      <c r="N287" s="142">
        <v>234.72374058206501</v>
      </c>
      <c r="O287" s="139">
        <v>3</v>
      </c>
      <c r="P287" s="139">
        <v>265.34269275028799</v>
      </c>
      <c r="Q287" s="139">
        <v>237.24021273452499</v>
      </c>
      <c r="R287" s="147">
        <v>0.89408986648744837</v>
      </c>
      <c r="S287" s="139">
        <v>22</v>
      </c>
      <c r="T287" s="147">
        <v>0.95513012264433139</v>
      </c>
      <c r="U287" s="139">
        <v>18</v>
      </c>
      <c r="V287" s="147">
        <v>1.0425</v>
      </c>
      <c r="W287" s="139">
        <v>7</v>
      </c>
      <c r="X287" s="168">
        <v>2274100</v>
      </c>
      <c r="Y287" s="178"/>
      <c r="Z287" s="168">
        <v>2290117</v>
      </c>
      <c r="AA287" s="178"/>
      <c r="AB287" s="142">
        <v>338.32427241837792</v>
      </c>
      <c r="AC287" s="139">
        <v>9</v>
      </c>
      <c r="AD287" s="147">
        <v>0.893223141304191</v>
      </c>
      <c r="AE287" s="139">
        <v>8</v>
      </c>
      <c r="AF287" s="142">
        <v>18</v>
      </c>
      <c r="AG287" s="142">
        <v>15</v>
      </c>
      <c r="AH287" s="158">
        <v>3</v>
      </c>
    </row>
    <row r="288" spans="1:34" ht="12" customHeight="1" x14ac:dyDescent="0.25">
      <c r="A288" s="207">
        <v>2021</v>
      </c>
      <c r="B288" s="151">
        <v>20</v>
      </c>
      <c r="C288" s="135" t="s">
        <v>24</v>
      </c>
      <c r="D288" s="136">
        <v>1</v>
      </c>
      <c r="E288" s="131" t="s">
        <v>117</v>
      </c>
      <c r="F288" s="131" t="s">
        <v>502</v>
      </c>
      <c r="G288" s="131" t="s">
        <v>507</v>
      </c>
      <c r="H288" s="141">
        <v>4798</v>
      </c>
      <c r="I288" s="141">
        <v>4587</v>
      </c>
      <c r="J288" s="141">
        <v>6939</v>
      </c>
      <c r="K288" s="152">
        <v>63</v>
      </c>
      <c r="L288" s="146">
        <v>0.95602334305960801</v>
      </c>
      <c r="M288" s="151">
        <v>9</v>
      </c>
      <c r="N288" s="141">
        <v>552.15500327011102</v>
      </c>
      <c r="O288" s="151">
        <v>0</v>
      </c>
      <c r="P288" s="151">
        <v>585.14747008793404</v>
      </c>
      <c r="Q288" s="151">
        <v>447.30259428820602</v>
      </c>
      <c r="R288" s="146">
        <v>0.76442711821173359</v>
      </c>
      <c r="S288" s="151">
        <v>27</v>
      </c>
      <c r="T288" s="146">
        <v>0.82447006322052796</v>
      </c>
      <c r="U288" s="151">
        <v>11</v>
      </c>
      <c r="V288" s="146">
        <v>1.0799000000000001</v>
      </c>
      <c r="W288" s="151">
        <v>8</v>
      </c>
      <c r="X288" s="167">
        <v>2177537</v>
      </c>
      <c r="Y288" s="177"/>
      <c r="Z288" s="167">
        <v>2116961</v>
      </c>
      <c r="AA288" s="177"/>
      <c r="AB288" s="141">
        <v>461.51318944844127</v>
      </c>
      <c r="AC288" s="151">
        <v>6</v>
      </c>
      <c r="AD288" s="146">
        <v>0.89196118918607947</v>
      </c>
      <c r="AE288" s="151">
        <v>8</v>
      </c>
      <c r="AF288" s="141">
        <v>16</v>
      </c>
      <c r="AG288" s="141">
        <v>13</v>
      </c>
      <c r="AH288" s="157">
        <v>3</v>
      </c>
    </row>
    <row r="289" spans="1:34" ht="12" customHeight="1" x14ac:dyDescent="0.25">
      <c r="A289" s="208">
        <v>2021</v>
      </c>
      <c r="B289" s="139">
        <v>64</v>
      </c>
      <c r="C289" s="137" t="s">
        <v>50</v>
      </c>
      <c r="D289" s="138">
        <v>1</v>
      </c>
      <c r="E289" s="134" t="s">
        <v>117</v>
      </c>
      <c r="F289" s="134" t="s">
        <v>502</v>
      </c>
      <c r="G289" s="134" t="s">
        <v>507</v>
      </c>
      <c r="H289" s="142">
        <v>3477</v>
      </c>
      <c r="I289" s="142">
        <v>3926</v>
      </c>
      <c r="J289" s="142">
        <v>2757</v>
      </c>
      <c r="K289" s="153">
        <v>87.5</v>
      </c>
      <c r="L289" s="147">
        <v>1.12913431118781</v>
      </c>
      <c r="M289" s="139">
        <v>13</v>
      </c>
      <c r="N289" s="142">
        <v>256.31813550687701</v>
      </c>
      <c r="O289" s="139">
        <v>2.5</v>
      </c>
      <c r="P289" s="139">
        <v>341.43734108245599</v>
      </c>
      <c r="Q289" s="139">
        <v>346.37035150280201</v>
      </c>
      <c r="R289" s="147">
        <v>1.0144477765809297</v>
      </c>
      <c r="S289" s="139">
        <v>14</v>
      </c>
      <c r="T289" s="147">
        <v>0.94536423841059603</v>
      </c>
      <c r="U289" s="139">
        <v>17</v>
      </c>
      <c r="V289" s="147">
        <v>1.2553000000000001</v>
      </c>
      <c r="W289" s="139">
        <v>10</v>
      </c>
      <c r="X289" s="168">
        <v>1487850</v>
      </c>
      <c r="Y289" s="178"/>
      <c r="Z289" s="168">
        <v>1474805</v>
      </c>
      <c r="AA289" s="178"/>
      <c r="AB289" s="142">
        <v>375.65078960774326</v>
      </c>
      <c r="AC289" s="139">
        <v>8</v>
      </c>
      <c r="AD289" s="147">
        <v>0.83785361135891812</v>
      </c>
      <c r="AE289" s="139">
        <v>7</v>
      </c>
      <c r="AF289" s="142">
        <v>12</v>
      </c>
      <c r="AG289" s="142">
        <v>9</v>
      </c>
      <c r="AH289" s="158">
        <v>3</v>
      </c>
    </row>
    <row r="290" spans="1:34" ht="12" customHeight="1" x14ac:dyDescent="0.25">
      <c r="A290" s="207">
        <v>2021</v>
      </c>
      <c r="B290" s="151">
        <v>45</v>
      </c>
      <c r="C290" s="135" t="s">
        <v>25</v>
      </c>
      <c r="D290" s="136">
        <v>1</v>
      </c>
      <c r="E290" s="131" t="s">
        <v>117</v>
      </c>
      <c r="F290" s="131" t="s">
        <v>502</v>
      </c>
      <c r="G290" s="131" t="s">
        <v>507</v>
      </c>
      <c r="H290" s="141">
        <v>1481</v>
      </c>
      <c r="I290" s="141">
        <v>1190</v>
      </c>
      <c r="J290" s="141">
        <v>1053</v>
      </c>
      <c r="K290" s="152">
        <v>52.5</v>
      </c>
      <c r="L290" s="146">
        <v>0.80514208389715813</v>
      </c>
      <c r="M290" s="151">
        <v>5</v>
      </c>
      <c r="N290" s="141">
        <v>322.058823529412</v>
      </c>
      <c r="O290" s="151">
        <v>1.5</v>
      </c>
      <c r="P290" s="151">
        <v>277.19961795606503</v>
      </c>
      <c r="Q290" s="151">
        <v>199.742016806723</v>
      </c>
      <c r="R290" s="146">
        <v>0.72057103930922906</v>
      </c>
      <c r="S290" s="151">
        <v>10</v>
      </c>
      <c r="T290" s="146">
        <v>0.86178861788617889</v>
      </c>
      <c r="U290" s="151">
        <v>13</v>
      </c>
      <c r="V290" s="146">
        <v>0.77370000000000005</v>
      </c>
      <c r="W290" s="151">
        <v>2</v>
      </c>
      <c r="X290" s="167">
        <v>1098000</v>
      </c>
      <c r="Y290" s="177"/>
      <c r="Z290" s="167">
        <v>820737</v>
      </c>
      <c r="AA290" s="177"/>
      <c r="AB290" s="141">
        <v>689.69495798319326</v>
      </c>
      <c r="AC290" s="151">
        <v>4</v>
      </c>
      <c r="AD290" s="146">
        <v>0.92443806791009087</v>
      </c>
      <c r="AE290" s="151">
        <v>8</v>
      </c>
      <c r="AF290" s="141">
        <v>8</v>
      </c>
      <c r="AG290" s="141">
        <v>4</v>
      </c>
      <c r="AH290" s="157">
        <v>4</v>
      </c>
    </row>
    <row r="291" spans="1:34" ht="12" customHeight="1" x14ac:dyDescent="0.25">
      <c r="A291" s="208">
        <v>2021</v>
      </c>
      <c r="B291" s="139">
        <v>28</v>
      </c>
      <c r="C291" s="137" t="s">
        <v>26</v>
      </c>
      <c r="D291" s="138">
        <v>1</v>
      </c>
      <c r="E291" s="134" t="s">
        <v>117</v>
      </c>
      <c r="F291" s="134" t="s">
        <v>502</v>
      </c>
      <c r="G291" s="134" t="s">
        <v>507</v>
      </c>
      <c r="H291" s="142">
        <v>3256</v>
      </c>
      <c r="I291" s="142">
        <v>3292</v>
      </c>
      <c r="J291" s="142">
        <v>2713</v>
      </c>
      <c r="K291" s="153">
        <v>61</v>
      </c>
      <c r="L291" s="147">
        <v>1.01105651105651</v>
      </c>
      <c r="M291" s="139">
        <v>10</v>
      </c>
      <c r="N291" s="142">
        <v>300.803462940462</v>
      </c>
      <c r="O291" s="139">
        <v>2</v>
      </c>
      <c r="P291" s="139">
        <v>408.891512915129</v>
      </c>
      <c r="Q291" s="139">
        <v>349.04678007290403</v>
      </c>
      <c r="R291" s="147">
        <v>0.85364153827607925</v>
      </c>
      <c r="S291" s="139">
        <v>13</v>
      </c>
      <c r="T291" s="147">
        <v>0.79515534491837803</v>
      </c>
      <c r="U291" s="139">
        <v>10</v>
      </c>
      <c r="V291" s="147">
        <v>0.7883</v>
      </c>
      <c r="W291" s="139">
        <v>2</v>
      </c>
      <c r="X291" s="168">
        <v>2131815</v>
      </c>
      <c r="Y291" s="178"/>
      <c r="Z291" s="168">
        <v>1678194</v>
      </c>
      <c r="AA291" s="178"/>
      <c r="AB291" s="142">
        <v>509.7794653705954</v>
      </c>
      <c r="AC291" s="139">
        <v>5</v>
      </c>
      <c r="AD291" s="147">
        <v>0.8853911484030742</v>
      </c>
      <c r="AE291" s="139">
        <v>8</v>
      </c>
      <c r="AF291" s="142">
        <v>15</v>
      </c>
      <c r="AG291" s="142">
        <v>7</v>
      </c>
      <c r="AH291" s="158">
        <v>8</v>
      </c>
    </row>
    <row r="292" spans="1:34" ht="12" customHeight="1" x14ac:dyDescent="0.25">
      <c r="A292" s="207">
        <v>2021</v>
      </c>
      <c r="B292" s="151">
        <v>65</v>
      </c>
      <c r="C292" s="135" t="s">
        <v>39</v>
      </c>
      <c r="D292" s="136">
        <v>1</v>
      </c>
      <c r="E292" s="131" t="s">
        <v>117</v>
      </c>
      <c r="F292" s="131" t="s">
        <v>502</v>
      </c>
      <c r="G292" s="131" t="s">
        <v>507</v>
      </c>
      <c r="H292" s="141">
        <v>55688</v>
      </c>
      <c r="I292" s="141">
        <v>53499</v>
      </c>
      <c r="J292" s="141">
        <v>57894</v>
      </c>
      <c r="K292" s="152">
        <v>75.5</v>
      </c>
      <c r="L292" s="146">
        <v>0.96074346772021202</v>
      </c>
      <c r="M292" s="151">
        <v>9</v>
      </c>
      <c r="N292" s="141">
        <v>394.96467223686398</v>
      </c>
      <c r="O292" s="151">
        <v>0.5</v>
      </c>
      <c r="P292" s="151">
        <v>390.197237463867</v>
      </c>
      <c r="Q292" s="151">
        <v>399.66937699770102</v>
      </c>
      <c r="R292" s="146">
        <v>1.0242752603667808</v>
      </c>
      <c r="S292" s="151">
        <v>25</v>
      </c>
      <c r="T292" s="146">
        <v>0.82404945263666818</v>
      </c>
      <c r="U292" s="151">
        <v>11</v>
      </c>
      <c r="V292" s="146">
        <v>1.3537999999999999</v>
      </c>
      <c r="W292" s="151">
        <v>10</v>
      </c>
      <c r="X292" s="167">
        <v>19859875</v>
      </c>
      <c r="Y292" s="177"/>
      <c r="Z292" s="167">
        <v>22474574</v>
      </c>
      <c r="AA292" s="177"/>
      <c r="AB292" s="141">
        <v>420.09334753920632</v>
      </c>
      <c r="AC292" s="151">
        <v>7</v>
      </c>
      <c r="AD292" s="146">
        <v>0.90893264616109148</v>
      </c>
      <c r="AE292" s="151">
        <v>8</v>
      </c>
      <c r="AF292" s="141">
        <v>142</v>
      </c>
      <c r="AG292" s="141">
        <v>130</v>
      </c>
      <c r="AH292" s="157">
        <v>12</v>
      </c>
    </row>
    <row r="293" spans="1:34" ht="12" customHeight="1" x14ac:dyDescent="0.25">
      <c r="A293" s="208">
        <v>2021</v>
      </c>
      <c r="B293" s="139">
        <v>27</v>
      </c>
      <c r="C293" s="137" t="s">
        <v>27</v>
      </c>
      <c r="D293" s="138">
        <v>1</v>
      </c>
      <c r="E293" s="134" t="s">
        <v>117</v>
      </c>
      <c r="F293" s="134" t="s">
        <v>502</v>
      </c>
      <c r="G293" s="134" t="s">
        <v>507</v>
      </c>
      <c r="H293" s="142">
        <v>3417</v>
      </c>
      <c r="I293" s="142">
        <v>3379</v>
      </c>
      <c r="J293" s="142">
        <v>1362</v>
      </c>
      <c r="K293" s="153">
        <v>64.5</v>
      </c>
      <c r="L293" s="147">
        <v>0.98887913374304892</v>
      </c>
      <c r="M293" s="139">
        <v>10</v>
      </c>
      <c r="N293" s="142">
        <v>147.12340929269001</v>
      </c>
      <c r="O293" s="139">
        <v>4.5</v>
      </c>
      <c r="P293" s="139">
        <v>246.03200000000001</v>
      </c>
      <c r="Q293" s="139">
        <v>149.875702870672</v>
      </c>
      <c r="R293" s="147">
        <v>0.60917158284561357</v>
      </c>
      <c r="S293" s="139">
        <v>20</v>
      </c>
      <c r="T293" s="147">
        <v>0.83411214953271029</v>
      </c>
      <c r="U293" s="139">
        <v>11</v>
      </c>
      <c r="V293" s="147">
        <v>1.0809</v>
      </c>
      <c r="W293" s="139">
        <v>8</v>
      </c>
      <c r="X293" s="168">
        <v>1433488</v>
      </c>
      <c r="Y293" s="178"/>
      <c r="Z293" s="168">
        <v>1239379</v>
      </c>
      <c r="AA293" s="178"/>
      <c r="AB293" s="142">
        <v>366.78869488014197</v>
      </c>
      <c r="AC293" s="139">
        <v>8</v>
      </c>
      <c r="AD293" s="147">
        <v>0.91100000000000003</v>
      </c>
      <c r="AE293" s="139">
        <v>8</v>
      </c>
      <c r="AF293" s="142">
        <v>8</v>
      </c>
      <c r="AG293" s="142">
        <v>7</v>
      </c>
      <c r="AH293" s="158">
        <v>1</v>
      </c>
    </row>
    <row r="294" spans="1:34" ht="12" customHeight="1" x14ac:dyDescent="0.25">
      <c r="A294" s="207">
        <v>2021</v>
      </c>
      <c r="B294" s="151">
        <v>22</v>
      </c>
      <c r="C294" s="135" t="s">
        <v>38</v>
      </c>
      <c r="D294" s="136">
        <v>1</v>
      </c>
      <c r="E294" s="131" t="s">
        <v>117</v>
      </c>
      <c r="F294" s="131" t="s">
        <v>502</v>
      </c>
      <c r="G294" s="131" t="s">
        <v>507</v>
      </c>
      <c r="H294" s="141">
        <v>4087</v>
      </c>
      <c r="I294" s="141">
        <v>3886</v>
      </c>
      <c r="J294" s="141">
        <v>4809</v>
      </c>
      <c r="K294" s="152">
        <v>59</v>
      </c>
      <c r="L294" s="146">
        <v>0.95081967213114804</v>
      </c>
      <c r="M294" s="151">
        <v>9</v>
      </c>
      <c r="N294" s="141">
        <v>451.69454451878494</v>
      </c>
      <c r="O294" s="151">
        <v>0</v>
      </c>
      <c r="P294" s="151">
        <v>660.71598002496899</v>
      </c>
      <c r="Q294" s="151">
        <v>410.70998455995903</v>
      </c>
      <c r="R294" s="146">
        <v>0.62161351772426932</v>
      </c>
      <c r="S294" s="151">
        <v>16</v>
      </c>
      <c r="T294" s="146">
        <v>0.86327991817251948</v>
      </c>
      <c r="U294" s="151">
        <v>13</v>
      </c>
      <c r="V294" s="146">
        <v>1.0563</v>
      </c>
      <c r="W294" s="151">
        <v>7</v>
      </c>
      <c r="X294" s="167">
        <v>1742830</v>
      </c>
      <c r="Y294" s="177"/>
      <c r="Z294" s="167">
        <v>1594243</v>
      </c>
      <c r="AA294" s="177"/>
      <c r="AB294" s="141">
        <v>410.25295934122494</v>
      </c>
      <c r="AC294" s="151">
        <v>7</v>
      </c>
      <c r="AD294" s="146">
        <v>0.87339999999999995</v>
      </c>
      <c r="AE294" s="151">
        <v>7</v>
      </c>
      <c r="AF294" s="141">
        <v>10</v>
      </c>
      <c r="AG294" s="141">
        <v>7</v>
      </c>
      <c r="AH294" s="157">
        <v>3</v>
      </c>
    </row>
    <row r="295" spans="1:34" ht="12" customHeight="1" x14ac:dyDescent="0.25">
      <c r="A295" s="208">
        <v>2021</v>
      </c>
      <c r="B295" s="139">
        <v>128</v>
      </c>
      <c r="C295" s="137" t="s">
        <v>28</v>
      </c>
      <c r="D295" s="138">
        <v>1</v>
      </c>
      <c r="E295" s="134" t="s">
        <v>117</v>
      </c>
      <c r="F295" s="134" t="s">
        <v>502</v>
      </c>
      <c r="G295" s="134" t="s">
        <v>507</v>
      </c>
      <c r="H295" s="142">
        <v>1804</v>
      </c>
      <c r="I295" s="142">
        <v>1905</v>
      </c>
      <c r="J295" s="142">
        <v>737</v>
      </c>
      <c r="K295" s="153">
        <v>69.5</v>
      </c>
      <c r="L295" s="147">
        <v>1.05654101995565</v>
      </c>
      <c r="M295" s="139">
        <v>12</v>
      </c>
      <c r="N295" s="142">
        <v>141.13588667366199</v>
      </c>
      <c r="O295" s="139">
        <v>4.5</v>
      </c>
      <c r="P295" s="139">
        <v>228.79155313351501</v>
      </c>
      <c r="Q295" s="139">
        <v>182.84312696747099</v>
      </c>
      <c r="R295" s="147">
        <v>0.79916904476263573</v>
      </c>
      <c r="S295" s="139">
        <v>19</v>
      </c>
      <c r="T295" s="147">
        <v>0.94604316546762601</v>
      </c>
      <c r="U295" s="139">
        <v>17</v>
      </c>
      <c r="V295" s="147">
        <v>0.74129999999999996</v>
      </c>
      <c r="W295" s="139">
        <v>1</v>
      </c>
      <c r="X295" s="168">
        <v>996378</v>
      </c>
      <c r="Y295" s="178"/>
      <c r="Z295" s="168">
        <v>1011741</v>
      </c>
      <c r="AA295" s="178"/>
      <c r="AB295" s="142">
        <v>531.09763779527555</v>
      </c>
      <c r="AC295" s="139">
        <v>5</v>
      </c>
      <c r="AD295" s="147">
        <v>0.88130736634716123</v>
      </c>
      <c r="AE295" s="139">
        <v>8</v>
      </c>
      <c r="AF295" s="142">
        <v>6</v>
      </c>
      <c r="AG295" s="142">
        <v>5</v>
      </c>
      <c r="AH295" s="158">
        <v>1</v>
      </c>
    </row>
    <row r="296" spans="1:34" ht="12" customHeight="1" x14ac:dyDescent="0.25">
      <c r="A296" s="207">
        <v>2021</v>
      </c>
      <c r="B296" s="151">
        <v>90</v>
      </c>
      <c r="C296" s="135" t="s">
        <v>74</v>
      </c>
      <c r="D296" s="136">
        <v>1</v>
      </c>
      <c r="E296" s="131" t="s">
        <v>116</v>
      </c>
      <c r="F296" s="131" t="s">
        <v>116</v>
      </c>
      <c r="G296" s="131" t="s">
        <v>506</v>
      </c>
      <c r="H296" s="141">
        <v>2203</v>
      </c>
      <c r="I296" s="141">
        <v>1440</v>
      </c>
      <c r="J296" s="141">
        <v>763</v>
      </c>
      <c r="K296" s="152">
        <v>35.5</v>
      </c>
      <c r="L296" s="146">
        <v>0.65365410803449797</v>
      </c>
      <c r="M296" s="151">
        <v>0</v>
      </c>
      <c r="N296" s="141">
        <v>193.399305555556</v>
      </c>
      <c r="O296" s="151">
        <v>3.5</v>
      </c>
      <c r="P296" s="151">
        <v>175.39393939393901</v>
      </c>
      <c r="Q296" s="151">
        <v>95.1284722222222</v>
      </c>
      <c r="R296" s="146">
        <v>0.54237034957383201</v>
      </c>
      <c r="S296" s="151">
        <v>22</v>
      </c>
      <c r="T296" s="146"/>
      <c r="U296" s="151"/>
      <c r="V296" s="146">
        <v>0.96799999999999997</v>
      </c>
      <c r="W296" s="151">
        <v>6</v>
      </c>
      <c r="X296" s="167">
        <v>613800</v>
      </c>
      <c r="Y296" s="177"/>
      <c r="Z296" s="167">
        <v>751299</v>
      </c>
      <c r="AA296" s="177"/>
      <c r="AB296" s="141">
        <v>521.73541666666665</v>
      </c>
      <c r="AC296" s="151">
        <v>5</v>
      </c>
      <c r="AD296" s="146">
        <v>0.90967490247074123</v>
      </c>
      <c r="AE296" s="151">
        <v>8</v>
      </c>
      <c r="AF296" s="141">
        <v>5</v>
      </c>
      <c r="AG296" s="141">
        <v>5</v>
      </c>
      <c r="AH296" s="157">
        <v>0</v>
      </c>
    </row>
    <row r="297" spans="1:34" ht="12" customHeight="1" x14ac:dyDescent="0.25">
      <c r="A297" s="208">
        <v>2021</v>
      </c>
      <c r="B297" s="139">
        <v>36</v>
      </c>
      <c r="C297" s="137" t="s">
        <v>29</v>
      </c>
      <c r="D297" s="138">
        <v>1</v>
      </c>
      <c r="E297" s="134" t="s">
        <v>117</v>
      </c>
      <c r="F297" s="134" t="s">
        <v>502</v>
      </c>
      <c r="G297" s="134" t="s">
        <v>507</v>
      </c>
      <c r="H297" s="142">
        <v>3224</v>
      </c>
      <c r="I297" s="142">
        <v>3280</v>
      </c>
      <c r="J297" s="142">
        <v>2012</v>
      </c>
      <c r="K297" s="153">
        <v>65</v>
      </c>
      <c r="L297" s="147">
        <v>1.01736972704715</v>
      </c>
      <c r="M297" s="139">
        <v>11</v>
      </c>
      <c r="N297" s="142">
        <v>223.89634146341501</v>
      </c>
      <c r="O297" s="139">
        <v>3</v>
      </c>
      <c r="P297" s="139">
        <v>419.161616161616</v>
      </c>
      <c r="Q297" s="139">
        <v>161.06615853658499</v>
      </c>
      <c r="R297" s="147">
        <v>0.38425789081432199</v>
      </c>
      <c r="S297" s="139">
        <v>8</v>
      </c>
      <c r="T297" s="147">
        <v>0.94962216624685136</v>
      </c>
      <c r="U297" s="139">
        <v>17</v>
      </c>
      <c r="V297" s="147">
        <v>1.1794</v>
      </c>
      <c r="W297" s="139">
        <v>9</v>
      </c>
      <c r="X297" s="168">
        <v>1286272</v>
      </c>
      <c r="Y297" s="178"/>
      <c r="Z297" s="168">
        <v>1274030</v>
      </c>
      <c r="AA297" s="178"/>
      <c r="AB297" s="142">
        <v>388.42378048780489</v>
      </c>
      <c r="AC297" s="139">
        <v>8</v>
      </c>
      <c r="AD297" s="147">
        <v>0.98745460059620227</v>
      </c>
      <c r="AE297" s="139">
        <v>9</v>
      </c>
      <c r="AF297" s="142">
        <v>8</v>
      </c>
      <c r="AG297" s="142">
        <v>7</v>
      </c>
      <c r="AH297" s="158">
        <v>1</v>
      </c>
    </row>
    <row r="298" spans="1:34" ht="12" customHeight="1" x14ac:dyDescent="0.25">
      <c r="A298" s="207">
        <v>2021</v>
      </c>
      <c r="B298" s="151">
        <v>118</v>
      </c>
      <c r="C298" s="135" t="s">
        <v>84</v>
      </c>
      <c r="D298" s="136">
        <v>3</v>
      </c>
      <c r="E298" s="131" t="s">
        <v>116</v>
      </c>
      <c r="F298" s="131" t="s">
        <v>116</v>
      </c>
      <c r="G298" s="131" t="s">
        <v>506</v>
      </c>
      <c r="H298" s="141">
        <v>2386</v>
      </c>
      <c r="I298" s="141">
        <v>2307</v>
      </c>
      <c r="J298" s="141">
        <v>1997</v>
      </c>
      <c r="K298" s="152">
        <v>80.5</v>
      </c>
      <c r="L298" s="146">
        <v>0.96689019279128197</v>
      </c>
      <c r="M298" s="151">
        <v>9</v>
      </c>
      <c r="N298" s="141">
        <v>315.953619419159</v>
      </c>
      <c r="O298" s="151">
        <v>1.5</v>
      </c>
      <c r="P298" s="151">
        <v>253.711278195489</v>
      </c>
      <c r="Q298" s="151">
        <v>336.92241005634997</v>
      </c>
      <c r="R298" s="146">
        <v>1.3279756913161165</v>
      </c>
      <c r="S298" s="151">
        <v>30</v>
      </c>
      <c r="T298" s="146">
        <v>1</v>
      </c>
      <c r="U298" s="151">
        <v>20</v>
      </c>
      <c r="V298" s="146">
        <v>1.2539</v>
      </c>
      <c r="W298" s="151">
        <v>10</v>
      </c>
      <c r="X298" s="167">
        <v>3009300</v>
      </c>
      <c r="Y298" s="177"/>
      <c r="Z298" s="167">
        <v>3032762</v>
      </c>
      <c r="AA298" s="177"/>
      <c r="AB298" s="141">
        <v>1314.5912440398786</v>
      </c>
      <c r="AC298" s="175">
        <v>0</v>
      </c>
      <c r="AD298" s="146" t="s">
        <v>82</v>
      </c>
      <c r="AE298" s="151">
        <v>10</v>
      </c>
      <c r="AF298" s="141">
        <v>24</v>
      </c>
      <c r="AG298" s="141">
        <v>21</v>
      </c>
      <c r="AH298" s="157">
        <v>3</v>
      </c>
    </row>
    <row r="299" spans="1:34" ht="12" customHeight="1" x14ac:dyDescent="0.25">
      <c r="A299" s="208">
        <v>2021</v>
      </c>
      <c r="B299" s="139">
        <v>29</v>
      </c>
      <c r="C299" s="137" t="s">
        <v>30</v>
      </c>
      <c r="D299" s="138">
        <v>1</v>
      </c>
      <c r="E299" s="134" t="s">
        <v>117</v>
      </c>
      <c r="F299" s="134" t="s">
        <v>502</v>
      </c>
      <c r="G299" s="134" t="s">
        <v>507</v>
      </c>
      <c r="H299" s="142">
        <v>2631</v>
      </c>
      <c r="I299" s="142">
        <v>2514</v>
      </c>
      <c r="J299" s="142">
        <v>2529</v>
      </c>
      <c r="K299" s="153">
        <v>58</v>
      </c>
      <c r="L299" s="147">
        <v>0.95553021664766213</v>
      </c>
      <c r="M299" s="139">
        <v>9</v>
      </c>
      <c r="N299" s="142">
        <v>367.17780429594302</v>
      </c>
      <c r="O299" s="139">
        <v>1</v>
      </c>
      <c r="P299" s="139">
        <v>439.720617332806</v>
      </c>
      <c r="Q299" s="139">
        <v>326.45067621320601</v>
      </c>
      <c r="R299" s="147">
        <v>0.74240475280268525</v>
      </c>
      <c r="S299" s="139">
        <v>15</v>
      </c>
      <c r="T299" s="147">
        <v>0.75</v>
      </c>
      <c r="U299" s="139">
        <v>7</v>
      </c>
      <c r="V299" s="147">
        <v>1.0349999999999999</v>
      </c>
      <c r="W299" s="139">
        <v>7</v>
      </c>
      <c r="X299" s="168">
        <v>1116363</v>
      </c>
      <c r="Y299" s="178"/>
      <c r="Z299" s="168">
        <v>1101011</v>
      </c>
      <c r="AA299" s="178"/>
      <c r="AB299" s="142">
        <v>437.95186953062847</v>
      </c>
      <c r="AC299" s="139">
        <v>7</v>
      </c>
      <c r="AD299" s="147">
        <v>0.83947990707193632</v>
      </c>
      <c r="AE299" s="139">
        <v>7</v>
      </c>
      <c r="AF299" s="142">
        <v>6</v>
      </c>
      <c r="AG299" s="142">
        <v>6</v>
      </c>
      <c r="AH299" s="158">
        <v>0</v>
      </c>
    </row>
    <row r="300" spans="1:34" ht="12" customHeight="1" x14ac:dyDescent="0.25">
      <c r="A300" s="207">
        <v>2021</v>
      </c>
      <c r="B300" s="151">
        <v>78</v>
      </c>
      <c r="C300" s="135" t="s">
        <v>66</v>
      </c>
      <c r="D300" s="136">
        <v>1</v>
      </c>
      <c r="E300" s="131" t="s">
        <v>116</v>
      </c>
      <c r="F300" s="131" t="s">
        <v>116</v>
      </c>
      <c r="G300" s="131" t="s">
        <v>506</v>
      </c>
      <c r="H300" s="141">
        <v>2342</v>
      </c>
      <c r="I300" s="141">
        <v>2366</v>
      </c>
      <c r="J300" s="141">
        <v>985</v>
      </c>
      <c r="K300" s="152">
        <v>70</v>
      </c>
      <c r="L300" s="146">
        <v>1.01024765157985</v>
      </c>
      <c r="M300" s="151">
        <v>10</v>
      </c>
      <c r="N300" s="141">
        <v>151.954775993238</v>
      </c>
      <c r="O300" s="151">
        <v>4</v>
      </c>
      <c r="P300" s="151">
        <v>193.705402650357</v>
      </c>
      <c r="Q300" s="151">
        <v>165.06086221470801</v>
      </c>
      <c r="R300" s="146">
        <v>0.85212317238588797</v>
      </c>
      <c r="S300" s="151">
        <v>30</v>
      </c>
      <c r="T300" s="146">
        <v>0.86105675146771044</v>
      </c>
      <c r="U300" s="151">
        <v>13</v>
      </c>
      <c r="V300" s="146">
        <v>0.90959999999999996</v>
      </c>
      <c r="W300" s="151">
        <v>5</v>
      </c>
      <c r="X300" s="167">
        <v>1024400</v>
      </c>
      <c r="Y300" s="177"/>
      <c r="Z300" s="167">
        <v>981777</v>
      </c>
      <c r="AA300" s="177"/>
      <c r="AB300" s="141">
        <v>414.9522400676247</v>
      </c>
      <c r="AC300" s="151">
        <v>7</v>
      </c>
      <c r="AD300" s="146">
        <v>0.82296780794583158</v>
      </c>
      <c r="AE300" s="151">
        <v>7</v>
      </c>
      <c r="AF300" s="141">
        <v>7</v>
      </c>
      <c r="AG300" s="141">
        <v>7</v>
      </c>
      <c r="AH300" s="157">
        <v>0</v>
      </c>
    </row>
    <row r="301" spans="1:34" ht="12" customHeight="1" x14ac:dyDescent="0.25">
      <c r="A301" s="208">
        <v>2021</v>
      </c>
      <c r="B301" s="139">
        <v>49</v>
      </c>
      <c r="C301" s="137" t="s">
        <v>31</v>
      </c>
      <c r="D301" s="138">
        <v>1</v>
      </c>
      <c r="E301" s="134" t="s">
        <v>117</v>
      </c>
      <c r="F301" s="134" t="s">
        <v>502</v>
      </c>
      <c r="G301" s="134" t="s">
        <v>507</v>
      </c>
      <c r="H301" s="142">
        <v>3252</v>
      </c>
      <c r="I301" s="142">
        <v>3253</v>
      </c>
      <c r="J301" s="142">
        <v>3167</v>
      </c>
      <c r="K301" s="153">
        <v>73</v>
      </c>
      <c r="L301" s="147">
        <v>1.0003075030750299</v>
      </c>
      <c r="M301" s="139">
        <v>10</v>
      </c>
      <c r="N301" s="142">
        <v>355.35044574239203</v>
      </c>
      <c r="O301" s="139">
        <v>1</v>
      </c>
      <c r="P301" s="139">
        <v>410.72695486331799</v>
      </c>
      <c r="Q301" s="139">
        <v>321.92253304641901</v>
      </c>
      <c r="R301" s="147">
        <v>0.78378720761959397</v>
      </c>
      <c r="S301" s="139">
        <v>24</v>
      </c>
      <c r="T301" s="147">
        <v>0.94348894348894352</v>
      </c>
      <c r="U301" s="139">
        <v>17</v>
      </c>
      <c r="V301" s="147">
        <v>1.2684</v>
      </c>
      <c r="W301" s="139">
        <v>10</v>
      </c>
      <c r="X301" s="168">
        <v>1588500</v>
      </c>
      <c r="Y301" s="178"/>
      <c r="Z301" s="168">
        <v>1682978</v>
      </c>
      <c r="AA301" s="178"/>
      <c r="AB301" s="142">
        <v>517.36181985859207</v>
      </c>
      <c r="AC301" s="139">
        <v>5</v>
      </c>
      <c r="AD301" s="147">
        <v>0.92232958862068704</v>
      </c>
      <c r="AE301" s="139">
        <v>8</v>
      </c>
      <c r="AF301" s="142">
        <v>10</v>
      </c>
      <c r="AG301" s="142">
        <v>10</v>
      </c>
      <c r="AH301" s="158">
        <v>0</v>
      </c>
    </row>
    <row r="302" spans="1:34" ht="12" customHeight="1" x14ac:dyDescent="0.25">
      <c r="A302" s="207">
        <v>2021</v>
      </c>
      <c r="B302" s="151">
        <v>56</v>
      </c>
      <c r="C302" s="135" t="s">
        <v>32</v>
      </c>
      <c r="D302" s="136">
        <v>1</v>
      </c>
      <c r="E302" s="131" t="s">
        <v>117</v>
      </c>
      <c r="F302" s="131" t="s">
        <v>502</v>
      </c>
      <c r="G302" s="131" t="s">
        <v>507</v>
      </c>
      <c r="H302" s="141">
        <v>3083</v>
      </c>
      <c r="I302" s="141">
        <v>2728</v>
      </c>
      <c r="J302" s="141">
        <v>1996</v>
      </c>
      <c r="K302" s="152">
        <v>50.5</v>
      </c>
      <c r="L302" s="146">
        <v>0.88485241647745716</v>
      </c>
      <c r="M302" s="151">
        <v>7</v>
      </c>
      <c r="N302" s="141">
        <v>267.06011730205302</v>
      </c>
      <c r="O302" s="151">
        <v>2.5</v>
      </c>
      <c r="P302" s="151">
        <v>295.47864945382298</v>
      </c>
      <c r="Q302" s="151">
        <v>203.79142228738999</v>
      </c>
      <c r="R302" s="146">
        <v>0.68969931554813824</v>
      </c>
      <c r="S302" s="151">
        <v>22</v>
      </c>
      <c r="T302" s="146">
        <v>0.79939209726443772</v>
      </c>
      <c r="U302" s="151">
        <v>10</v>
      </c>
      <c r="V302" s="146">
        <v>0.65810000000000002</v>
      </c>
      <c r="W302" s="151">
        <v>0</v>
      </c>
      <c r="X302" s="167">
        <v>1790900</v>
      </c>
      <c r="Y302" s="177"/>
      <c r="Z302" s="167">
        <v>1763241</v>
      </c>
      <c r="AA302" s="177"/>
      <c r="AB302" s="141">
        <v>646.3493401759531</v>
      </c>
      <c r="AC302" s="151">
        <v>4</v>
      </c>
      <c r="AD302" s="146">
        <v>0.93730293086909855</v>
      </c>
      <c r="AE302" s="151">
        <v>9</v>
      </c>
      <c r="AF302" s="141">
        <v>11</v>
      </c>
      <c r="AG302" s="141">
        <v>10</v>
      </c>
      <c r="AH302" s="157">
        <v>1</v>
      </c>
    </row>
    <row r="303" spans="1:34" ht="12" customHeight="1" x14ac:dyDescent="0.25">
      <c r="A303" s="208">
        <v>2021</v>
      </c>
      <c r="B303" s="139">
        <v>77</v>
      </c>
      <c r="C303" s="137" t="s">
        <v>65</v>
      </c>
      <c r="D303" s="138">
        <v>1</v>
      </c>
      <c r="E303" s="134" t="s">
        <v>116</v>
      </c>
      <c r="F303" s="134" t="s">
        <v>116</v>
      </c>
      <c r="G303" s="134" t="s">
        <v>506</v>
      </c>
      <c r="H303" s="142">
        <v>4915</v>
      </c>
      <c r="I303" s="142">
        <v>4880</v>
      </c>
      <c r="J303" s="142">
        <v>4244</v>
      </c>
      <c r="K303" s="153">
        <v>80.5</v>
      </c>
      <c r="L303" s="147">
        <v>0.99287894201424187</v>
      </c>
      <c r="M303" s="139">
        <v>10</v>
      </c>
      <c r="N303" s="142">
        <v>317.43032786885198</v>
      </c>
      <c r="O303" s="139">
        <v>1.5</v>
      </c>
      <c r="P303" s="139">
        <v>291.61238477901202</v>
      </c>
      <c r="Q303" s="139">
        <v>354.41147540983599</v>
      </c>
      <c r="R303" s="147">
        <v>1.2153512467531653</v>
      </c>
      <c r="S303" s="139">
        <v>26</v>
      </c>
      <c r="T303" s="147">
        <v>0.87925392670157076</v>
      </c>
      <c r="U303" s="139">
        <v>14</v>
      </c>
      <c r="V303" s="147">
        <v>1.3266</v>
      </c>
      <c r="W303" s="139">
        <v>10</v>
      </c>
      <c r="X303" s="168">
        <v>2205800</v>
      </c>
      <c r="Y303" s="178"/>
      <c r="Z303" s="168">
        <v>2187939</v>
      </c>
      <c r="AA303" s="178"/>
      <c r="AB303" s="142">
        <v>448.34815573770499</v>
      </c>
      <c r="AC303" s="139">
        <v>7</v>
      </c>
      <c r="AD303" s="147">
        <v>0.88947294357754036</v>
      </c>
      <c r="AE303" s="139">
        <v>8</v>
      </c>
      <c r="AF303" s="142">
        <v>18</v>
      </c>
      <c r="AG303" s="142">
        <v>16</v>
      </c>
      <c r="AH303" s="158">
        <v>2</v>
      </c>
    </row>
    <row r="304" spans="1:34" ht="12" customHeight="1" x14ac:dyDescent="0.25">
      <c r="A304" s="207">
        <v>2021</v>
      </c>
      <c r="B304" s="151">
        <v>68</v>
      </c>
      <c r="C304" s="135" t="s">
        <v>33</v>
      </c>
      <c r="D304" s="136">
        <v>1</v>
      </c>
      <c r="E304" s="131" t="s">
        <v>117</v>
      </c>
      <c r="F304" s="131" t="s">
        <v>502</v>
      </c>
      <c r="G304" s="131" t="s">
        <v>507</v>
      </c>
      <c r="H304" s="141">
        <v>4864</v>
      </c>
      <c r="I304" s="141">
        <v>4519</v>
      </c>
      <c r="J304" s="141">
        <v>2814</v>
      </c>
      <c r="K304" s="152">
        <v>67</v>
      </c>
      <c r="L304" s="146">
        <v>0.92945290004113501</v>
      </c>
      <c r="M304" s="151">
        <v>8</v>
      </c>
      <c r="N304" s="141">
        <v>227.125470236778</v>
      </c>
      <c r="O304" s="151">
        <v>3</v>
      </c>
      <c r="P304" s="151">
        <v>310.82394868139698</v>
      </c>
      <c r="Q304" s="151">
        <v>195.20491259128099</v>
      </c>
      <c r="R304" s="146">
        <v>0.6280240419677936</v>
      </c>
      <c r="S304" s="151">
        <v>14</v>
      </c>
      <c r="T304" s="146">
        <v>0.96993127147766323</v>
      </c>
      <c r="U304" s="151">
        <v>18</v>
      </c>
      <c r="V304" s="146">
        <v>1.2778</v>
      </c>
      <c r="W304" s="151">
        <v>10</v>
      </c>
      <c r="X304" s="167">
        <v>3316360</v>
      </c>
      <c r="Y304" s="177"/>
      <c r="Z304" s="167">
        <v>2845719</v>
      </c>
      <c r="AA304" s="177"/>
      <c r="AB304" s="141">
        <v>629.72316884266434</v>
      </c>
      <c r="AC304" s="151">
        <v>4</v>
      </c>
      <c r="AD304" s="146">
        <v>0.92725912778130093</v>
      </c>
      <c r="AE304" s="151">
        <v>8</v>
      </c>
      <c r="AF304" s="141">
        <v>20</v>
      </c>
      <c r="AG304" s="141">
        <v>18</v>
      </c>
      <c r="AH304" s="157">
        <v>2</v>
      </c>
    </row>
    <row r="305" spans="1:34" ht="12" customHeight="1" x14ac:dyDescent="0.25">
      <c r="A305" s="208">
        <v>2021</v>
      </c>
      <c r="B305" s="139">
        <v>179</v>
      </c>
      <c r="C305" s="137" t="s">
        <v>79</v>
      </c>
      <c r="D305" s="138">
        <v>1</v>
      </c>
      <c r="E305" s="134" t="s">
        <v>116</v>
      </c>
      <c r="F305" s="134" t="s">
        <v>116</v>
      </c>
      <c r="G305" s="134" t="s">
        <v>506</v>
      </c>
      <c r="H305" s="142">
        <v>487</v>
      </c>
      <c r="I305" s="142">
        <v>567</v>
      </c>
      <c r="J305" s="142">
        <v>358</v>
      </c>
      <c r="K305" s="153">
        <v>72</v>
      </c>
      <c r="L305" s="147">
        <v>1.1642710472279301</v>
      </c>
      <c r="M305" s="139">
        <v>14</v>
      </c>
      <c r="N305" s="142">
        <v>230.458553791887</v>
      </c>
      <c r="O305" s="139">
        <v>3</v>
      </c>
      <c r="P305" s="139">
        <v>341.635854341737</v>
      </c>
      <c r="Q305" s="139">
        <v>270.26102292769002</v>
      </c>
      <c r="R305" s="147">
        <v>0.79107921341695298</v>
      </c>
      <c r="S305" s="139">
        <v>16</v>
      </c>
      <c r="T305" s="147">
        <v>0.81818181818181823</v>
      </c>
      <c r="U305" s="139">
        <v>11</v>
      </c>
      <c r="V305" s="147">
        <v>1.3709</v>
      </c>
      <c r="W305" s="139">
        <v>10</v>
      </c>
      <c r="X305" s="168">
        <v>517600</v>
      </c>
      <c r="Y305" s="178"/>
      <c r="Z305" s="168">
        <v>545656</v>
      </c>
      <c r="AA305" s="178"/>
      <c r="AB305" s="142">
        <v>962.35626102292758</v>
      </c>
      <c r="AC305" s="139">
        <v>3</v>
      </c>
      <c r="AD305" s="147">
        <v>0.95230000000000004</v>
      </c>
      <c r="AE305" s="139">
        <v>9</v>
      </c>
      <c r="AF305" s="142">
        <v>5</v>
      </c>
      <c r="AG305" s="142">
        <v>3</v>
      </c>
      <c r="AH305" s="158">
        <v>2</v>
      </c>
    </row>
    <row r="306" spans="1:34" ht="12" customHeight="1" x14ac:dyDescent="0.25">
      <c r="A306" s="207">
        <v>2021</v>
      </c>
      <c r="B306" s="151">
        <v>63</v>
      </c>
      <c r="C306" s="135" t="s">
        <v>34</v>
      </c>
      <c r="D306" s="136">
        <v>1</v>
      </c>
      <c r="E306" s="131" t="s">
        <v>117</v>
      </c>
      <c r="F306" s="131" t="s">
        <v>502</v>
      </c>
      <c r="G306" s="131" t="s">
        <v>507</v>
      </c>
      <c r="H306" s="141">
        <v>2903</v>
      </c>
      <c r="I306" s="141">
        <v>2677</v>
      </c>
      <c r="J306" s="141">
        <v>2460</v>
      </c>
      <c r="K306" s="152">
        <v>51.5</v>
      </c>
      <c r="L306" s="146">
        <v>0.92183195592286493</v>
      </c>
      <c r="M306" s="151">
        <v>8</v>
      </c>
      <c r="N306" s="141">
        <v>335.549122151662</v>
      </c>
      <c r="O306" s="151">
        <v>1.5</v>
      </c>
      <c r="P306" s="151">
        <v>502.45369995956298</v>
      </c>
      <c r="Q306" s="151">
        <v>280.006723944714</v>
      </c>
      <c r="R306" s="146">
        <v>0.55727865864506254</v>
      </c>
      <c r="S306" s="151">
        <v>16</v>
      </c>
      <c r="T306" s="146">
        <v>0.79011345218800644</v>
      </c>
      <c r="U306" s="151">
        <v>9</v>
      </c>
      <c r="V306" s="146">
        <v>0.93420000000000003</v>
      </c>
      <c r="W306" s="151">
        <v>5</v>
      </c>
      <c r="X306" s="167">
        <v>1209790</v>
      </c>
      <c r="Y306" s="177"/>
      <c r="Z306" s="167">
        <v>1137686</v>
      </c>
      <c r="AA306" s="177"/>
      <c r="AB306" s="141">
        <v>424.98543145311919</v>
      </c>
      <c r="AC306" s="151">
        <v>7</v>
      </c>
      <c r="AD306" s="146">
        <v>0.87349485450981268</v>
      </c>
      <c r="AE306" s="151">
        <v>7</v>
      </c>
      <c r="AF306" s="141">
        <v>12</v>
      </c>
      <c r="AG306" s="141">
        <v>7</v>
      </c>
      <c r="AH306" s="157">
        <v>5</v>
      </c>
    </row>
    <row r="307" spans="1:34" ht="12" customHeight="1" x14ac:dyDescent="0.25">
      <c r="A307" s="208">
        <v>2021</v>
      </c>
      <c r="B307" s="139">
        <v>25</v>
      </c>
      <c r="C307" s="137" t="s">
        <v>37</v>
      </c>
      <c r="D307" s="138">
        <v>1</v>
      </c>
      <c r="E307" s="134" t="s">
        <v>117</v>
      </c>
      <c r="F307" s="134" t="s">
        <v>502</v>
      </c>
      <c r="G307" s="134" t="s">
        <v>507</v>
      </c>
      <c r="H307" s="142">
        <v>3246</v>
      </c>
      <c r="I307" s="142">
        <v>3200</v>
      </c>
      <c r="J307" s="142">
        <v>2093</v>
      </c>
      <c r="K307" s="153">
        <v>61</v>
      </c>
      <c r="L307" s="147">
        <v>0.98582871226124491</v>
      </c>
      <c r="M307" s="139">
        <v>10</v>
      </c>
      <c r="N307" s="142">
        <v>238.73281249999999</v>
      </c>
      <c r="O307" s="139">
        <v>3</v>
      </c>
      <c r="P307" s="139">
        <v>410.55550284629999</v>
      </c>
      <c r="Q307" s="139">
        <v>226.39687499999999</v>
      </c>
      <c r="R307" s="147">
        <v>0.55144036173047317</v>
      </c>
      <c r="S307" s="139">
        <v>18</v>
      </c>
      <c r="T307" s="147">
        <v>0.95242070116861444</v>
      </c>
      <c r="U307" s="139">
        <v>17</v>
      </c>
      <c r="V307" s="147">
        <v>0.88690000000000002</v>
      </c>
      <c r="W307" s="139">
        <v>4</v>
      </c>
      <c r="X307" s="168">
        <v>1517450</v>
      </c>
      <c r="Y307" s="178"/>
      <c r="Z307" s="168">
        <v>1530640</v>
      </c>
      <c r="AA307" s="178"/>
      <c r="AB307" s="142">
        <v>478.32499999999999</v>
      </c>
      <c r="AC307" s="139">
        <v>6</v>
      </c>
      <c r="AD307" s="147">
        <v>0.89629999999999999</v>
      </c>
      <c r="AE307" s="139">
        <v>8</v>
      </c>
      <c r="AF307" s="142">
        <v>12</v>
      </c>
      <c r="AG307" s="142">
        <v>7</v>
      </c>
      <c r="AH307" s="158">
        <v>5</v>
      </c>
    </row>
    <row r="308" spans="1:34" ht="12" customHeight="1" x14ac:dyDescent="0.25">
      <c r="A308" s="207">
        <v>2021</v>
      </c>
      <c r="B308" s="151">
        <v>126</v>
      </c>
      <c r="C308" s="135" t="s">
        <v>35</v>
      </c>
      <c r="D308" s="136">
        <v>1</v>
      </c>
      <c r="E308" s="131" t="s">
        <v>117</v>
      </c>
      <c r="F308" s="131" t="s">
        <v>502</v>
      </c>
      <c r="G308" s="131" t="s">
        <v>507</v>
      </c>
      <c r="H308" s="141">
        <v>3836</v>
      </c>
      <c r="I308" s="141">
        <v>4865</v>
      </c>
      <c r="J308" s="141">
        <v>6053</v>
      </c>
      <c r="K308" s="152">
        <v>76</v>
      </c>
      <c r="L308" s="146">
        <v>1.2682481751824799</v>
      </c>
      <c r="M308" s="151">
        <v>15</v>
      </c>
      <c r="N308" s="141">
        <v>454.130524152107</v>
      </c>
      <c r="O308" s="151">
        <v>0</v>
      </c>
      <c r="P308" s="151">
        <v>979.83815985437695</v>
      </c>
      <c r="Q308" s="151">
        <v>797.60616649537508</v>
      </c>
      <c r="R308" s="146">
        <v>0.81401827278692107</v>
      </c>
      <c r="S308" s="151">
        <v>20</v>
      </c>
      <c r="T308" s="146">
        <v>0.83780955702825244</v>
      </c>
      <c r="U308" s="151">
        <v>12</v>
      </c>
      <c r="V308" s="146">
        <v>1.2153</v>
      </c>
      <c r="W308" s="151">
        <v>10</v>
      </c>
      <c r="X308" s="167">
        <v>1709342</v>
      </c>
      <c r="Y308" s="177"/>
      <c r="Z308" s="167">
        <v>1764349</v>
      </c>
      <c r="AA308" s="177"/>
      <c r="AB308" s="141">
        <v>362.66166495375126</v>
      </c>
      <c r="AC308" s="151">
        <v>8</v>
      </c>
      <c r="AD308" s="146">
        <v>0.91895367619216561</v>
      </c>
      <c r="AE308" s="151">
        <v>8</v>
      </c>
      <c r="AF308" s="141">
        <v>12</v>
      </c>
      <c r="AG308" s="141">
        <v>10</v>
      </c>
      <c r="AH308" s="157">
        <v>2</v>
      </c>
    </row>
    <row r="309" spans="1:34" ht="12" customHeight="1" x14ac:dyDescent="0.25">
      <c r="A309" s="208">
        <v>2021</v>
      </c>
      <c r="B309" s="139">
        <v>58</v>
      </c>
      <c r="C309" s="137" t="s">
        <v>36</v>
      </c>
      <c r="D309" s="138">
        <v>1</v>
      </c>
      <c r="E309" s="134" t="s">
        <v>117</v>
      </c>
      <c r="F309" s="134" t="s">
        <v>502</v>
      </c>
      <c r="G309" s="134" t="s">
        <v>507</v>
      </c>
      <c r="H309" s="142">
        <v>11209</v>
      </c>
      <c r="I309" s="142">
        <v>12004</v>
      </c>
      <c r="J309" s="142">
        <v>12622</v>
      </c>
      <c r="K309" s="153">
        <v>72.5</v>
      </c>
      <c r="L309" s="147">
        <v>1.0709251494334899</v>
      </c>
      <c r="M309" s="139">
        <v>12</v>
      </c>
      <c r="N309" s="142">
        <v>383.79123625458197</v>
      </c>
      <c r="O309" s="139">
        <v>0.5</v>
      </c>
      <c r="P309" s="139">
        <v>626.53918694032802</v>
      </c>
      <c r="Q309" s="139">
        <v>519.10221592802395</v>
      </c>
      <c r="R309" s="147">
        <v>0.82852314228425683</v>
      </c>
      <c r="S309" s="139">
        <v>13</v>
      </c>
      <c r="T309" s="147">
        <v>0.82655517547193713</v>
      </c>
      <c r="U309" s="139">
        <v>11</v>
      </c>
      <c r="V309" s="147">
        <v>1.2873000000000001</v>
      </c>
      <c r="W309" s="139">
        <v>10</v>
      </c>
      <c r="X309" s="168">
        <v>4390700</v>
      </c>
      <c r="Y309" s="178"/>
      <c r="Z309" s="168">
        <v>4671704</v>
      </c>
      <c r="AA309" s="178"/>
      <c r="AB309" s="142">
        <v>389.17894035321558</v>
      </c>
      <c r="AC309" s="139">
        <v>8</v>
      </c>
      <c r="AD309" s="147">
        <v>0.92651217679157472</v>
      </c>
      <c r="AE309" s="139">
        <v>8</v>
      </c>
      <c r="AF309" s="142">
        <v>40</v>
      </c>
      <c r="AG309" s="142">
        <v>31</v>
      </c>
      <c r="AH309" s="158">
        <v>9</v>
      </c>
    </row>
    <row r="310" spans="1:34" ht="12" customHeight="1" x14ac:dyDescent="0.25">
      <c r="A310" s="207">
        <v>2021</v>
      </c>
      <c r="B310" s="151">
        <v>76</v>
      </c>
      <c r="C310" s="135" t="s">
        <v>64</v>
      </c>
      <c r="D310" s="136">
        <v>1</v>
      </c>
      <c r="E310" s="131" t="s">
        <v>116</v>
      </c>
      <c r="F310" s="131" t="s">
        <v>116</v>
      </c>
      <c r="G310" s="131" t="s">
        <v>506</v>
      </c>
      <c r="H310" s="141">
        <v>1661</v>
      </c>
      <c r="I310" s="141">
        <v>1751</v>
      </c>
      <c r="J310" s="141">
        <v>451</v>
      </c>
      <c r="K310" s="152">
        <v>76</v>
      </c>
      <c r="L310" s="146">
        <v>1.0541842263696599</v>
      </c>
      <c r="M310" s="151">
        <v>11</v>
      </c>
      <c r="N310" s="141">
        <v>94.011993146773307</v>
      </c>
      <c r="O310" s="151">
        <v>5</v>
      </c>
      <c r="P310" s="151">
        <v>157.32075471698101</v>
      </c>
      <c r="Q310" s="151">
        <v>138.491147915477</v>
      </c>
      <c r="R310" s="146">
        <v>0.88031072673546251</v>
      </c>
      <c r="S310" s="151">
        <v>20</v>
      </c>
      <c r="T310" s="146">
        <v>0.95468750000000002</v>
      </c>
      <c r="U310" s="151">
        <v>17</v>
      </c>
      <c r="V310" s="146">
        <v>0.90539999999999998</v>
      </c>
      <c r="W310" s="151">
        <v>5</v>
      </c>
      <c r="X310" s="167">
        <v>766800</v>
      </c>
      <c r="Y310" s="177"/>
      <c r="Z310" s="167">
        <v>747416</v>
      </c>
      <c r="AA310" s="177"/>
      <c r="AB310" s="141">
        <v>426.85094231867504</v>
      </c>
      <c r="AC310" s="151">
        <v>7</v>
      </c>
      <c r="AD310" s="146">
        <v>0.78924544468447755</v>
      </c>
      <c r="AE310" s="151">
        <v>6</v>
      </c>
      <c r="AF310" s="141">
        <v>5</v>
      </c>
      <c r="AG310" s="141">
        <v>5</v>
      </c>
      <c r="AH310" s="157">
        <v>0</v>
      </c>
    </row>
    <row r="311" spans="1:34" ht="12" customHeight="1" x14ac:dyDescent="0.25">
      <c r="A311" s="208">
        <v>2021</v>
      </c>
      <c r="B311" s="139">
        <v>75</v>
      </c>
      <c r="C311" s="137" t="s">
        <v>63</v>
      </c>
      <c r="D311" s="138">
        <v>1</v>
      </c>
      <c r="E311" s="134" t="s">
        <v>116</v>
      </c>
      <c r="F311" s="134" t="s">
        <v>116</v>
      </c>
      <c r="G311" s="134" t="s">
        <v>506</v>
      </c>
      <c r="H311" s="142">
        <v>2323</v>
      </c>
      <c r="I311" s="142">
        <v>2644</v>
      </c>
      <c r="J311" s="142">
        <v>1018</v>
      </c>
      <c r="K311" s="153">
        <v>66.5</v>
      </c>
      <c r="L311" s="147">
        <v>1.13818338355575</v>
      </c>
      <c r="M311" s="139">
        <v>14</v>
      </c>
      <c r="N311" s="142">
        <v>140.53328290469</v>
      </c>
      <c r="O311" s="139">
        <v>4.5</v>
      </c>
      <c r="P311" s="139">
        <v>344.49359605911297</v>
      </c>
      <c r="Q311" s="139">
        <v>190.10438729198199</v>
      </c>
      <c r="R311" s="147">
        <v>0.55183721690826804</v>
      </c>
      <c r="S311" s="139">
        <v>12</v>
      </c>
      <c r="T311" s="147">
        <v>0.91566265060240959</v>
      </c>
      <c r="U311" s="139">
        <v>16</v>
      </c>
      <c r="V311" s="147">
        <v>0.86919999999999997</v>
      </c>
      <c r="W311" s="139">
        <v>4</v>
      </c>
      <c r="X311" s="168">
        <v>992000</v>
      </c>
      <c r="Y311" s="178"/>
      <c r="Z311" s="168">
        <v>1015863</v>
      </c>
      <c r="AA311" s="178"/>
      <c r="AB311" s="142">
        <v>384.21444780635397</v>
      </c>
      <c r="AC311" s="139">
        <v>8</v>
      </c>
      <c r="AD311" s="147">
        <v>0.83927030051150897</v>
      </c>
      <c r="AE311" s="139">
        <v>7</v>
      </c>
      <c r="AF311" s="142">
        <v>7</v>
      </c>
      <c r="AG311" s="142">
        <v>7</v>
      </c>
      <c r="AH311" s="158">
        <v>0</v>
      </c>
    </row>
    <row r="312" spans="1:34" ht="12" customHeight="1" x14ac:dyDescent="0.25">
      <c r="A312" s="207">
        <v>2021</v>
      </c>
      <c r="B312" s="151">
        <v>86</v>
      </c>
      <c r="C312" s="135" t="s">
        <v>62</v>
      </c>
      <c r="D312" s="136">
        <v>1</v>
      </c>
      <c r="E312" s="131" t="s">
        <v>116</v>
      </c>
      <c r="F312" s="131" t="s">
        <v>116</v>
      </c>
      <c r="G312" s="131" t="s">
        <v>506</v>
      </c>
      <c r="H312" s="141">
        <v>2935</v>
      </c>
      <c r="I312" s="141">
        <v>3729</v>
      </c>
      <c r="J312" s="141">
        <v>1301</v>
      </c>
      <c r="K312" s="152">
        <v>80.5</v>
      </c>
      <c r="L312" s="146">
        <v>1.27052810902896</v>
      </c>
      <c r="M312" s="151">
        <v>15</v>
      </c>
      <c r="N312" s="141">
        <v>127.34379190131401</v>
      </c>
      <c r="O312" s="151">
        <v>4.5</v>
      </c>
      <c r="P312" s="151">
        <v>275.47887323943701</v>
      </c>
      <c r="Q312" s="151">
        <v>220.09895414320201</v>
      </c>
      <c r="R312" s="146">
        <v>0.79896854359462754</v>
      </c>
      <c r="S312" s="151">
        <v>23</v>
      </c>
      <c r="T312" s="146">
        <v>0.90167158308751227</v>
      </c>
      <c r="U312" s="151">
        <v>15</v>
      </c>
      <c r="V312" s="146">
        <v>1.0978000000000001</v>
      </c>
      <c r="W312" s="151">
        <v>8</v>
      </c>
      <c r="X312" s="167">
        <v>1394300</v>
      </c>
      <c r="Y312" s="177"/>
      <c r="Z312" s="167">
        <v>1220324</v>
      </c>
      <c r="AA312" s="177"/>
      <c r="AB312" s="141">
        <v>327.25234647358542</v>
      </c>
      <c r="AC312" s="151">
        <v>9</v>
      </c>
      <c r="AD312" s="146">
        <v>0.81588734849406142</v>
      </c>
      <c r="AE312" s="151">
        <v>7</v>
      </c>
      <c r="AF312" s="141">
        <v>10</v>
      </c>
      <c r="AG312" s="141">
        <v>7</v>
      </c>
      <c r="AH312" s="157">
        <v>3</v>
      </c>
    </row>
    <row r="313" spans="1:34" ht="12" customHeight="1" x14ac:dyDescent="0.25">
      <c r="A313" s="208">
        <v>2021</v>
      </c>
      <c r="B313" s="139">
        <v>73</v>
      </c>
      <c r="C313" s="137" t="s">
        <v>60</v>
      </c>
      <c r="D313" s="138">
        <v>1</v>
      </c>
      <c r="E313" s="134" t="s">
        <v>116</v>
      </c>
      <c r="F313" s="134" t="s">
        <v>116</v>
      </c>
      <c r="G313" s="134" t="s">
        <v>506</v>
      </c>
      <c r="H313" s="142">
        <v>2763</v>
      </c>
      <c r="I313" s="142">
        <v>2729</v>
      </c>
      <c r="J313" s="142">
        <v>1771</v>
      </c>
      <c r="K313" s="153">
        <v>86</v>
      </c>
      <c r="L313" s="147">
        <v>0.98769453492580495</v>
      </c>
      <c r="M313" s="139">
        <v>10</v>
      </c>
      <c r="N313" s="142">
        <v>236.86881641626999</v>
      </c>
      <c r="O313" s="139">
        <v>3</v>
      </c>
      <c r="P313" s="139">
        <v>175.41685520362</v>
      </c>
      <c r="Q313" s="139">
        <v>236.55294979846099</v>
      </c>
      <c r="R313" s="147">
        <v>1.3485189295172095</v>
      </c>
      <c r="S313" s="139">
        <v>30</v>
      </c>
      <c r="T313" s="147">
        <v>0.95097332372025956</v>
      </c>
      <c r="U313" s="139">
        <v>17</v>
      </c>
      <c r="V313" s="147">
        <v>1.1597</v>
      </c>
      <c r="W313" s="139">
        <v>9</v>
      </c>
      <c r="X313" s="168">
        <v>948500</v>
      </c>
      <c r="Y313" s="178"/>
      <c r="Z313" s="168">
        <v>926318</v>
      </c>
      <c r="AA313" s="178"/>
      <c r="AB313" s="142">
        <v>339.434957860022</v>
      </c>
      <c r="AC313" s="139">
        <v>9</v>
      </c>
      <c r="AD313" s="147">
        <v>0.87629999999999997</v>
      </c>
      <c r="AE313" s="139">
        <v>8</v>
      </c>
      <c r="AF313" s="142">
        <v>6</v>
      </c>
      <c r="AG313" s="142">
        <v>6</v>
      </c>
      <c r="AH313" s="158">
        <v>0</v>
      </c>
    </row>
    <row r="314" spans="1:34" ht="12" customHeight="1" x14ac:dyDescent="0.25">
      <c r="A314" s="207">
        <v>2021</v>
      </c>
      <c r="B314" s="151">
        <v>53</v>
      </c>
      <c r="C314" s="135" t="s">
        <v>48</v>
      </c>
      <c r="D314" s="136">
        <v>1</v>
      </c>
      <c r="E314" s="131" t="s">
        <v>117</v>
      </c>
      <c r="F314" s="131" t="s">
        <v>502</v>
      </c>
      <c r="G314" s="131" t="s">
        <v>507</v>
      </c>
      <c r="H314" s="141">
        <v>2915</v>
      </c>
      <c r="I314" s="141">
        <v>2450</v>
      </c>
      <c r="J314" s="141">
        <v>1674</v>
      </c>
      <c r="K314" s="152">
        <v>40.5</v>
      </c>
      <c r="L314" s="146">
        <v>0.84048027444253903</v>
      </c>
      <c r="M314" s="151">
        <v>6</v>
      </c>
      <c r="N314" s="141">
        <v>249.39183673469401</v>
      </c>
      <c r="O314" s="151">
        <v>2.5</v>
      </c>
      <c r="P314" s="151">
        <v>343.88875669244499</v>
      </c>
      <c r="Q314" s="151">
        <v>169.542448979592</v>
      </c>
      <c r="R314" s="146">
        <v>0.49301538849442911</v>
      </c>
      <c r="S314" s="151">
        <v>10</v>
      </c>
      <c r="T314" s="146">
        <v>0.76125511596180084</v>
      </c>
      <c r="U314" s="151">
        <v>8</v>
      </c>
      <c r="V314" s="146">
        <v>0.60340000000000005</v>
      </c>
      <c r="W314" s="151">
        <v>0</v>
      </c>
      <c r="X314" s="167">
        <v>1750200</v>
      </c>
      <c r="Y314" s="177"/>
      <c r="Z314" s="167">
        <v>1659717</v>
      </c>
      <c r="AA314" s="177"/>
      <c r="AB314" s="141">
        <v>677.43551020408165</v>
      </c>
      <c r="AC314" s="151">
        <v>4</v>
      </c>
      <c r="AD314" s="146">
        <v>0.93702251026780448</v>
      </c>
      <c r="AE314" s="151">
        <v>9</v>
      </c>
      <c r="AF314" s="141">
        <v>11</v>
      </c>
      <c r="AG314" s="141">
        <v>9</v>
      </c>
      <c r="AH314" s="157">
        <v>2</v>
      </c>
    </row>
    <row r="315" spans="1:34" ht="12" customHeight="1" x14ac:dyDescent="0.25">
      <c r="A315" s="208">
        <v>2021</v>
      </c>
      <c r="B315" s="139">
        <v>55</v>
      </c>
      <c r="C315" s="137" t="s">
        <v>49</v>
      </c>
      <c r="D315" s="138">
        <v>1</v>
      </c>
      <c r="E315" s="134" t="s">
        <v>117</v>
      </c>
      <c r="F315" s="134" t="s">
        <v>502</v>
      </c>
      <c r="G315" s="134" t="s">
        <v>507</v>
      </c>
      <c r="H315" s="142">
        <v>1057</v>
      </c>
      <c r="I315" s="142">
        <v>1076</v>
      </c>
      <c r="J315" s="142">
        <v>1393</v>
      </c>
      <c r="K315" s="153">
        <v>50</v>
      </c>
      <c r="L315" s="147">
        <v>1.0179754020813601</v>
      </c>
      <c r="M315" s="139">
        <v>11</v>
      </c>
      <c r="N315" s="142">
        <v>472.53252788104106</v>
      </c>
      <c r="O315" s="139">
        <v>0</v>
      </c>
      <c r="P315" s="139">
        <v>580.66547533952803</v>
      </c>
      <c r="Q315" s="139">
        <v>361.425650557621</v>
      </c>
      <c r="R315" s="147">
        <v>0.62243351104400924</v>
      </c>
      <c r="S315" s="139">
        <v>8</v>
      </c>
      <c r="T315" s="147">
        <v>0.81444759206798867</v>
      </c>
      <c r="U315" s="139">
        <v>10</v>
      </c>
      <c r="V315" s="147">
        <v>0.69820000000000004</v>
      </c>
      <c r="W315" s="139">
        <v>1</v>
      </c>
      <c r="X315" s="168">
        <v>804800</v>
      </c>
      <c r="Y315" s="178"/>
      <c r="Z315" s="168">
        <v>781397</v>
      </c>
      <c r="AA315" s="178"/>
      <c r="AB315" s="142">
        <v>726.20539033457248</v>
      </c>
      <c r="AC315" s="139">
        <v>4</v>
      </c>
      <c r="AD315" s="147">
        <v>0.90742616483633654</v>
      </c>
      <c r="AE315" s="139">
        <v>8</v>
      </c>
      <c r="AF315" s="142">
        <v>5</v>
      </c>
      <c r="AG315" s="142">
        <v>5</v>
      </c>
      <c r="AH315" s="158">
        <v>0</v>
      </c>
    </row>
    <row r="316" spans="1:34" ht="12" customHeight="1" x14ac:dyDescent="0.25">
      <c r="A316" s="207">
        <v>2021</v>
      </c>
      <c r="B316" s="151">
        <v>116</v>
      </c>
      <c r="C316" s="135" t="s">
        <v>53</v>
      </c>
      <c r="D316" s="136">
        <v>1</v>
      </c>
      <c r="E316" s="131" t="s">
        <v>618</v>
      </c>
      <c r="F316" s="131" t="s">
        <v>503</v>
      </c>
      <c r="G316" s="131" t="s">
        <v>508</v>
      </c>
      <c r="H316" s="141">
        <v>7171</v>
      </c>
      <c r="I316" s="141">
        <v>6869</v>
      </c>
      <c r="J316" s="141">
        <v>5032</v>
      </c>
      <c r="K316" s="152">
        <v>48.5</v>
      </c>
      <c r="L316" s="146">
        <v>0.95788592943801387</v>
      </c>
      <c r="M316" s="151">
        <v>9</v>
      </c>
      <c r="N316" s="141">
        <v>267.38681030717697</v>
      </c>
      <c r="O316" s="151">
        <v>2.5</v>
      </c>
      <c r="P316" s="151">
        <v>399.76772664428199</v>
      </c>
      <c r="Q316" s="151">
        <v>232.86067841024899</v>
      </c>
      <c r="R316" s="146">
        <v>0.58248993825719997</v>
      </c>
      <c r="S316" s="151">
        <v>14</v>
      </c>
      <c r="T316" s="146">
        <v>0.67191760072705242</v>
      </c>
      <c r="U316" s="151">
        <v>3</v>
      </c>
      <c r="V316" s="146">
        <v>1.1086</v>
      </c>
      <c r="W316" s="151">
        <v>8</v>
      </c>
      <c r="X316" s="167">
        <v>4649894</v>
      </c>
      <c r="Y316" s="177"/>
      <c r="Z316" s="167">
        <v>4244072</v>
      </c>
      <c r="AA316" s="177"/>
      <c r="AB316" s="141">
        <v>617.85878584946863</v>
      </c>
      <c r="AC316" s="151">
        <v>4</v>
      </c>
      <c r="AD316" s="146">
        <v>0.89849548833019643</v>
      </c>
      <c r="AE316" s="151">
        <v>8</v>
      </c>
      <c r="AF316" s="141">
        <v>23</v>
      </c>
      <c r="AG316" s="141">
        <v>20</v>
      </c>
      <c r="AH316" s="157">
        <v>3</v>
      </c>
    </row>
    <row r="317" spans="1:34" ht="12" customHeight="1" x14ac:dyDescent="0.25">
      <c r="A317" s="208">
        <v>2021</v>
      </c>
      <c r="B317" s="139">
        <v>164</v>
      </c>
      <c r="C317" s="137" t="s">
        <v>78</v>
      </c>
      <c r="D317" s="138">
        <v>1</v>
      </c>
      <c r="E317" s="134" t="s">
        <v>116</v>
      </c>
      <c r="F317" s="134" t="s">
        <v>116</v>
      </c>
      <c r="G317" s="134" t="s">
        <v>506</v>
      </c>
      <c r="H317" s="142">
        <v>468</v>
      </c>
      <c r="I317" s="142">
        <v>472</v>
      </c>
      <c r="J317" s="142">
        <v>311</v>
      </c>
      <c r="K317" s="153">
        <v>61</v>
      </c>
      <c r="L317" s="147">
        <v>1.0085470085470101</v>
      </c>
      <c r="M317" s="139">
        <v>10</v>
      </c>
      <c r="N317" s="142">
        <v>240.49788135593201</v>
      </c>
      <c r="O317" s="139">
        <v>3</v>
      </c>
      <c r="P317" s="139">
        <v>374.34951456310694</v>
      </c>
      <c r="Q317" s="139">
        <v>250.241525423729</v>
      </c>
      <c r="R317" s="147">
        <v>0.66847028161844679</v>
      </c>
      <c r="S317" s="139">
        <v>17</v>
      </c>
      <c r="T317" s="147">
        <v>0.88571428571428579</v>
      </c>
      <c r="U317" s="139">
        <v>14</v>
      </c>
      <c r="V317" s="147">
        <v>1.3595999999999999</v>
      </c>
      <c r="W317" s="139">
        <v>10</v>
      </c>
      <c r="X317" s="168">
        <v>758400</v>
      </c>
      <c r="Y317" s="178"/>
      <c r="Z317" s="168">
        <v>706906</v>
      </c>
      <c r="AA317" s="178"/>
      <c r="AB317" s="142">
        <v>1497.6822033898304</v>
      </c>
      <c r="AC317" s="139">
        <v>0</v>
      </c>
      <c r="AD317" s="147">
        <v>0.86129999999999995</v>
      </c>
      <c r="AE317" s="139">
        <v>7</v>
      </c>
      <c r="AF317" s="142">
        <v>4</v>
      </c>
      <c r="AG317" s="142">
        <v>3</v>
      </c>
      <c r="AH317" s="158">
        <v>1</v>
      </c>
    </row>
    <row r="318" spans="1:34" ht="12" customHeight="1" x14ac:dyDescent="0.25">
      <c r="A318" s="207">
        <v>2021</v>
      </c>
      <c r="B318" s="151">
        <v>71</v>
      </c>
      <c r="C318" s="135" t="s">
        <v>54</v>
      </c>
      <c r="D318" s="136">
        <v>1</v>
      </c>
      <c r="E318" s="131" t="s">
        <v>116</v>
      </c>
      <c r="F318" s="131" t="s">
        <v>116</v>
      </c>
      <c r="G318" s="131" t="s">
        <v>506</v>
      </c>
      <c r="H318" s="141">
        <v>28119</v>
      </c>
      <c r="I318" s="141">
        <v>22669</v>
      </c>
      <c r="J318" s="141">
        <v>23934</v>
      </c>
      <c r="K318" s="152">
        <v>70.5</v>
      </c>
      <c r="L318" s="146">
        <v>0.806238218871146</v>
      </c>
      <c r="M318" s="151">
        <v>5</v>
      </c>
      <c r="N318" s="141">
        <v>385.33592130221894</v>
      </c>
      <c r="O318" s="151">
        <v>0.5</v>
      </c>
      <c r="P318" s="151">
        <v>286.84525651210402</v>
      </c>
      <c r="Q318" s="151">
        <v>289.24707750672701</v>
      </c>
      <c r="R318" s="146">
        <v>1.0083732289103469</v>
      </c>
      <c r="S318" s="151">
        <v>30</v>
      </c>
      <c r="T318" s="146">
        <v>0.86986301369863028</v>
      </c>
      <c r="U318" s="151">
        <v>13</v>
      </c>
      <c r="V318" s="146">
        <v>0.98850000000000005</v>
      </c>
      <c r="W318" s="151">
        <v>6</v>
      </c>
      <c r="X318" s="167">
        <v>8335400</v>
      </c>
      <c r="Y318" s="177"/>
      <c r="Z318" s="167">
        <v>8481763</v>
      </c>
      <c r="AA318" s="177"/>
      <c r="AB318" s="141">
        <v>374.15691031805551</v>
      </c>
      <c r="AC318" s="151">
        <v>8</v>
      </c>
      <c r="AD318" s="146">
        <v>0.89341191747976545</v>
      </c>
      <c r="AE318" s="151">
        <v>8</v>
      </c>
      <c r="AF318" s="141">
        <v>62</v>
      </c>
      <c r="AG318" s="141">
        <v>46</v>
      </c>
      <c r="AH318" s="157">
        <v>16</v>
      </c>
    </row>
    <row r="319" spans="1:34" ht="12" customHeight="1" x14ac:dyDescent="0.25">
      <c r="A319" s="208">
        <v>2021</v>
      </c>
      <c r="B319" s="139">
        <v>72</v>
      </c>
      <c r="C319" s="137" t="s">
        <v>59</v>
      </c>
      <c r="D319" s="138">
        <v>1</v>
      </c>
      <c r="E319" s="134" t="s">
        <v>116</v>
      </c>
      <c r="F319" s="134" t="s">
        <v>116</v>
      </c>
      <c r="G319" s="134" t="s">
        <v>506</v>
      </c>
      <c r="H319" s="142">
        <v>5527</v>
      </c>
      <c r="I319" s="142">
        <v>4446</v>
      </c>
      <c r="J319" s="142">
        <v>4835</v>
      </c>
      <c r="K319" s="153">
        <v>62.5</v>
      </c>
      <c r="L319" s="147">
        <v>0.80441469151438405</v>
      </c>
      <c r="M319" s="139">
        <v>4</v>
      </c>
      <c r="N319" s="142">
        <v>396.93544759334202</v>
      </c>
      <c r="O319" s="139">
        <v>0.5</v>
      </c>
      <c r="P319" s="139">
        <v>287.40814630091398</v>
      </c>
      <c r="Q319" s="139">
        <v>303.68083670715203</v>
      </c>
      <c r="R319" s="147">
        <v>1.0566187514712986</v>
      </c>
      <c r="S319" s="139">
        <v>30</v>
      </c>
      <c r="T319" s="147">
        <v>0.8262032085561497</v>
      </c>
      <c r="U319" s="139">
        <v>11</v>
      </c>
      <c r="V319" s="147">
        <v>0.84330000000000005</v>
      </c>
      <c r="W319" s="139">
        <v>3</v>
      </c>
      <c r="X319" s="168">
        <v>1799600</v>
      </c>
      <c r="Y319" s="178"/>
      <c r="Z319" s="168">
        <v>1813436</v>
      </c>
      <c r="AA319" s="178"/>
      <c r="AB319" s="142">
        <v>407.88034188034186</v>
      </c>
      <c r="AC319" s="139">
        <v>7</v>
      </c>
      <c r="AD319" s="147">
        <v>0.84330513006691388</v>
      </c>
      <c r="AE319" s="139">
        <v>7</v>
      </c>
      <c r="AF319" s="142">
        <v>12</v>
      </c>
      <c r="AG319" s="142">
        <v>10</v>
      </c>
      <c r="AH319" s="158">
        <v>2</v>
      </c>
    </row>
    <row r="320" spans="1:34" ht="12" customHeight="1" x14ac:dyDescent="0.25">
      <c r="A320" s="207">
        <v>2021</v>
      </c>
      <c r="B320" s="151">
        <v>80</v>
      </c>
      <c r="C320" s="135" t="s">
        <v>55</v>
      </c>
      <c r="D320" s="136">
        <v>1</v>
      </c>
      <c r="E320" s="131" t="s">
        <v>116</v>
      </c>
      <c r="F320" s="131" t="s">
        <v>116</v>
      </c>
      <c r="G320" s="131" t="s">
        <v>506</v>
      </c>
      <c r="H320" s="141">
        <v>10641</v>
      </c>
      <c r="I320" s="141">
        <v>10907</v>
      </c>
      <c r="J320" s="141">
        <v>3529</v>
      </c>
      <c r="K320" s="152">
        <v>74.5</v>
      </c>
      <c r="L320" s="146">
        <v>1.02499765059675</v>
      </c>
      <c r="M320" s="151">
        <v>11</v>
      </c>
      <c r="N320" s="141">
        <v>118.097093609609</v>
      </c>
      <c r="O320" s="151">
        <v>4.5</v>
      </c>
      <c r="P320" s="151">
        <v>189.57370972340999</v>
      </c>
      <c r="Q320" s="151">
        <v>131.00641789676399</v>
      </c>
      <c r="R320" s="146">
        <v>0.69105794304444279</v>
      </c>
      <c r="S320" s="151">
        <v>14</v>
      </c>
      <c r="T320" s="146">
        <v>0.93488529014844801</v>
      </c>
      <c r="U320" s="151">
        <v>16</v>
      </c>
      <c r="V320" s="146">
        <v>1.1807000000000001</v>
      </c>
      <c r="W320" s="151">
        <v>9</v>
      </c>
      <c r="X320" s="167">
        <v>3634600</v>
      </c>
      <c r="Y320" s="177"/>
      <c r="Z320" s="167">
        <v>3515559</v>
      </c>
      <c r="AA320" s="177"/>
      <c r="AB320" s="141">
        <v>322.32135325937469</v>
      </c>
      <c r="AC320" s="151">
        <v>9</v>
      </c>
      <c r="AD320" s="146">
        <v>0.8659</v>
      </c>
      <c r="AE320" s="151">
        <v>7</v>
      </c>
      <c r="AF320" s="141">
        <v>27</v>
      </c>
      <c r="AG320" s="141">
        <v>25</v>
      </c>
      <c r="AH320" s="157">
        <v>2</v>
      </c>
    </row>
    <row r="321" spans="1:34" ht="12" customHeight="1" x14ac:dyDescent="0.25">
      <c r="A321" s="208">
        <v>2021</v>
      </c>
      <c r="B321" s="139">
        <v>84</v>
      </c>
      <c r="C321" s="137" t="s">
        <v>56</v>
      </c>
      <c r="D321" s="138">
        <v>1</v>
      </c>
      <c r="E321" s="134" t="s">
        <v>116</v>
      </c>
      <c r="F321" s="134" t="s">
        <v>116</v>
      </c>
      <c r="G321" s="134" t="s">
        <v>506</v>
      </c>
      <c r="H321" s="142">
        <v>2402</v>
      </c>
      <c r="I321" s="142">
        <v>2385</v>
      </c>
      <c r="J321" s="142">
        <v>1344</v>
      </c>
      <c r="K321" s="153">
        <v>58.5</v>
      </c>
      <c r="L321" s="147">
        <v>0.99292256452955907</v>
      </c>
      <c r="M321" s="139">
        <v>10</v>
      </c>
      <c r="N321" s="142">
        <v>205.68553459119499</v>
      </c>
      <c r="O321" s="139">
        <v>3.5</v>
      </c>
      <c r="P321" s="139">
        <v>352.785234899329</v>
      </c>
      <c r="Q321" s="139">
        <v>175.33249475891</v>
      </c>
      <c r="R321" s="147">
        <v>0.4969949913265021</v>
      </c>
      <c r="S321" s="139">
        <v>8</v>
      </c>
      <c r="T321" s="147">
        <v>0.78021978021978011</v>
      </c>
      <c r="U321" s="139">
        <v>9</v>
      </c>
      <c r="V321" s="147">
        <v>1.2686999999999999</v>
      </c>
      <c r="W321" s="139">
        <v>10</v>
      </c>
      <c r="X321" s="168">
        <v>1098500</v>
      </c>
      <c r="Y321" s="178"/>
      <c r="Z321" s="168">
        <v>1083590</v>
      </c>
      <c r="AA321" s="178"/>
      <c r="AB321" s="142">
        <v>454.33542976939202</v>
      </c>
      <c r="AC321" s="139">
        <v>6</v>
      </c>
      <c r="AD321" s="147">
        <v>0.88977455222854029</v>
      </c>
      <c r="AE321" s="139">
        <v>8</v>
      </c>
      <c r="AF321" s="142">
        <v>9</v>
      </c>
      <c r="AG321" s="142">
        <v>6</v>
      </c>
      <c r="AH321" s="158">
        <v>3</v>
      </c>
    </row>
    <row r="322" spans="1:34" ht="12" customHeight="1" x14ac:dyDescent="0.25">
      <c r="A322" s="207">
        <v>2021</v>
      </c>
      <c r="B322" s="151">
        <v>85</v>
      </c>
      <c r="C322" s="135" t="s">
        <v>57</v>
      </c>
      <c r="D322" s="136">
        <v>1</v>
      </c>
      <c r="E322" s="131" t="s">
        <v>116</v>
      </c>
      <c r="F322" s="131" t="s">
        <v>116</v>
      </c>
      <c r="G322" s="131" t="s">
        <v>506</v>
      </c>
      <c r="H322" s="141">
        <v>7508</v>
      </c>
      <c r="I322" s="141">
        <v>6431</v>
      </c>
      <c r="J322" s="141">
        <v>6112</v>
      </c>
      <c r="K322" s="152">
        <v>70</v>
      </c>
      <c r="L322" s="146">
        <v>0.85655301012253604</v>
      </c>
      <c r="M322" s="151">
        <v>6</v>
      </c>
      <c r="N322" s="141">
        <v>346.894728658063</v>
      </c>
      <c r="O322" s="151">
        <v>1</v>
      </c>
      <c r="P322" s="151">
        <v>290.082816073179</v>
      </c>
      <c r="Q322" s="151">
        <v>267.91680920541103</v>
      </c>
      <c r="R322" s="146">
        <v>0.92358731493362156</v>
      </c>
      <c r="S322" s="151">
        <v>24</v>
      </c>
      <c r="T322" s="146">
        <v>0.81622844218264068</v>
      </c>
      <c r="U322" s="151">
        <v>11</v>
      </c>
      <c r="V322" s="146">
        <v>1.175</v>
      </c>
      <c r="W322" s="151">
        <v>9</v>
      </c>
      <c r="X322" s="167">
        <v>2041400</v>
      </c>
      <c r="Y322" s="177"/>
      <c r="Z322" s="167">
        <v>2150727</v>
      </c>
      <c r="AA322" s="177"/>
      <c r="AB322" s="141">
        <v>334.43119266055044</v>
      </c>
      <c r="AC322" s="151">
        <v>9</v>
      </c>
      <c r="AD322" s="146">
        <v>0.88733174617708988</v>
      </c>
      <c r="AE322" s="151">
        <v>8</v>
      </c>
      <c r="AF322" s="141">
        <v>14</v>
      </c>
      <c r="AG322" s="141">
        <v>14</v>
      </c>
      <c r="AH322" s="157">
        <v>0</v>
      </c>
    </row>
    <row r="323" spans="1:34" ht="12" customHeight="1" x14ac:dyDescent="0.25">
      <c r="A323" s="208">
        <v>2021</v>
      </c>
      <c r="B323" s="139">
        <v>94</v>
      </c>
      <c r="C323" s="137" t="s">
        <v>58</v>
      </c>
      <c r="D323" s="138">
        <v>1</v>
      </c>
      <c r="E323" s="134" t="s">
        <v>116</v>
      </c>
      <c r="F323" s="134" t="s">
        <v>116</v>
      </c>
      <c r="G323" s="134" t="s">
        <v>506</v>
      </c>
      <c r="H323" s="142">
        <v>1898</v>
      </c>
      <c r="I323" s="142">
        <v>1711</v>
      </c>
      <c r="J323" s="142">
        <v>728</v>
      </c>
      <c r="K323" s="153">
        <v>65</v>
      </c>
      <c r="L323" s="147">
        <v>0.90147523709167499</v>
      </c>
      <c r="M323" s="139">
        <v>8</v>
      </c>
      <c r="N323" s="142">
        <v>155.30099357101099</v>
      </c>
      <c r="O323" s="139">
        <v>4</v>
      </c>
      <c r="P323" s="139">
        <v>165.85969738652</v>
      </c>
      <c r="Q323" s="139">
        <v>114.960841613092</v>
      </c>
      <c r="R323" s="147">
        <v>0.69312101387226621</v>
      </c>
      <c r="S323" s="139">
        <v>19</v>
      </c>
      <c r="T323" s="147">
        <v>0.92561983471074383</v>
      </c>
      <c r="U323" s="139">
        <v>16</v>
      </c>
      <c r="V323" s="147">
        <v>1.0009999999999999</v>
      </c>
      <c r="W323" s="139">
        <v>6</v>
      </c>
      <c r="X323" s="168">
        <v>826300</v>
      </c>
      <c r="Y323" s="178"/>
      <c r="Z323" s="168">
        <v>846871</v>
      </c>
      <c r="AA323" s="178"/>
      <c r="AB323" s="142">
        <v>494.95675043834018</v>
      </c>
      <c r="AC323" s="139">
        <v>6</v>
      </c>
      <c r="AD323" s="147">
        <v>0.82658294430929058</v>
      </c>
      <c r="AE323" s="139">
        <v>7</v>
      </c>
      <c r="AF323" s="142">
        <v>6</v>
      </c>
      <c r="AG323" s="142">
        <v>6</v>
      </c>
      <c r="AH323" s="158">
        <v>0</v>
      </c>
    </row>
    <row r="324" spans="1:34" ht="12" customHeight="1" x14ac:dyDescent="0.25">
      <c r="A324" s="207">
        <v>2021</v>
      </c>
      <c r="B324" s="151">
        <v>70</v>
      </c>
      <c r="C324" s="135" t="s">
        <v>83</v>
      </c>
      <c r="D324" s="136">
        <v>3</v>
      </c>
      <c r="E324" s="131" t="s">
        <v>117</v>
      </c>
      <c r="F324" s="131" t="s">
        <v>502</v>
      </c>
      <c r="G324" s="131" t="s">
        <v>507</v>
      </c>
      <c r="H324" s="141">
        <v>4396</v>
      </c>
      <c r="I324" s="141">
        <v>5915</v>
      </c>
      <c r="J324" s="141">
        <v>3320</v>
      </c>
      <c r="K324" s="152">
        <v>87.5</v>
      </c>
      <c r="L324" s="146">
        <v>1.34554140127389</v>
      </c>
      <c r="M324" s="151">
        <v>15</v>
      </c>
      <c r="N324" s="141">
        <v>204.86897717666901</v>
      </c>
      <c r="O324" s="151">
        <v>3.5</v>
      </c>
      <c r="P324" s="151">
        <v>378.92309976246997</v>
      </c>
      <c r="Q324" s="151">
        <v>385.985122569738</v>
      </c>
      <c r="R324" s="146">
        <v>1.01863708708098</v>
      </c>
      <c r="S324" s="151">
        <v>30</v>
      </c>
      <c r="T324" s="146">
        <v>0.99482163406214053</v>
      </c>
      <c r="U324" s="151">
        <v>19</v>
      </c>
      <c r="V324" s="146">
        <v>1.2345999999999999</v>
      </c>
      <c r="W324" s="151">
        <v>10</v>
      </c>
      <c r="X324" s="167">
        <v>7850303</v>
      </c>
      <c r="Y324" s="177"/>
      <c r="Z324" s="167">
        <v>7417957</v>
      </c>
      <c r="AA324" s="177"/>
      <c r="AB324" s="141">
        <v>1254.0924767540153</v>
      </c>
      <c r="AC324" s="175">
        <v>0</v>
      </c>
      <c r="AD324" s="146" t="s">
        <v>82</v>
      </c>
      <c r="AE324" s="151">
        <v>10</v>
      </c>
      <c r="AF324" s="141">
        <v>71</v>
      </c>
      <c r="AG324" s="141">
        <v>46</v>
      </c>
      <c r="AH324" s="157">
        <v>25</v>
      </c>
    </row>
    <row r="325" spans="1:34" ht="12" customHeight="1" x14ac:dyDescent="0.25">
      <c r="A325" s="208">
        <v>2021</v>
      </c>
      <c r="B325" s="139">
        <v>79</v>
      </c>
      <c r="C325" s="137" t="s">
        <v>61</v>
      </c>
      <c r="D325" s="138">
        <v>1</v>
      </c>
      <c r="E325" s="134" t="s">
        <v>116</v>
      </c>
      <c r="F325" s="134" t="s">
        <v>116</v>
      </c>
      <c r="G325" s="134" t="s">
        <v>506</v>
      </c>
      <c r="H325" s="142">
        <v>1369</v>
      </c>
      <c r="I325" s="142">
        <v>1383</v>
      </c>
      <c r="J325" s="142">
        <v>511</v>
      </c>
      <c r="K325" s="153">
        <v>69.5</v>
      </c>
      <c r="L325" s="147">
        <v>1.0102264426588801</v>
      </c>
      <c r="M325" s="139">
        <v>10</v>
      </c>
      <c r="N325" s="142">
        <v>134.86261749819201</v>
      </c>
      <c r="O325" s="139">
        <v>4.5</v>
      </c>
      <c r="P325" s="139">
        <v>186.74609375</v>
      </c>
      <c r="Q325" s="139">
        <v>145.989877078814</v>
      </c>
      <c r="R325" s="147">
        <v>0.78175598828992388</v>
      </c>
      <c r="S325" s="139">
        <v>22</v>
      </c>
      <c r="T325" s="147">
        <v>0.93791574279379153</v>
      </c>
      <c r="U325" s="139">
        <v>17</v>
      </c>
      <c r="V325" s="147">
        <v>0.94699999999999995</v>
      </c>
      <c r="W325" s="139">
        <v>5</v>
      </c>
      <c r="X325" s="168">
        <v>802000</v>
      </c>
      <c r="Y325" s="178"/>
      <c r="Z325" s="168">
        <v>810099</v>
      </c>
      <c r="AA325" s="178"/>
      <c r="AB325" s="142">
        <v>585.75488069414314</v>
      </c>
      <c r="AC325" s="139">
        <v>4</v>
      </c>
      <c r="AD325" s="147">
        <v>0.86480000000000001</v>
      </c>
      <c r="AE325" s="139">
        <v>7</v>
      </c>
      <c r="AF325" s="142">
        <v>5</v>
      </c>
      <c r="AG325" s="142">
        <v>5</v>
      </c>
      <c r="AH325" s="158">
        <v>0</v>
      </c>
    </row>
    <row r="326" spans="1:34" ht="12" customHeight="1" x14ac:dyDescent="0.25">
      <c r="A326" s="207">
        <v>2021</v>
      </c>
      <c r="B326" s="151">
        <v>163</v>
      </c>
      <c r="C326" s="135" t="s">
        <v>77</v>
      </c>
      <c r="D326" s="136">
        <v>1</v>
      </c>
      <c r="E326" s="131" t="s">
        <v>116</v>
      </c>
      <c r="F326" s="131" t="s">
        <v>116</v>
      </c>
      <c r="G326" s="131" t="s">
        <v>506</v>
      </c>
      <c r="H326" s="141">
        <v>1362</v>
      </c>
      <c r="I326" s="141">
        <v>1580</v>
      </c>
      <c r="J326" s="141">
        <v>746</v>
      </c>
      <c r="K326" s="152">
        <v>56</v>
      </c>
      <c r="L326" s="146">
        <v>1.0755441741357199</v>
      </c>
      <c r="M326" s="151">
        <v>12</v>
      </c>
      <c r="N326" s="141">
        <v>69.089285714285694</v>
      </c>
      <c r="O326" s="151">
        <v>5</v>
      </c>
      <c r="P326" s="151">
        <v>319.53333333333302</v>
      </c>
      <c r="Q326" s="151">
        <v>109.488095238095</v>
      </c>
      <c r="R326" s="146">
        <v>0.34264999552919395</v>
      </c>
      <c r="S326" s="151">
        <v>8</v>
      </c>
      <c r="T326" s="146">
        <v>0.89071038251366108</v>
      </c>
      <c r="U326" s="151">
        <v>14</v>
      </c>
      <c r="V326" s="146">
        <v>1.0263</v>
      </c>
      <c r="W326" s="151">
        <v>7</v>
      </c>
      <c r="X326" s="167">
        <v>742300</v>
      </c>
      <c r="Y326" s="177"/>
      <c r="Z326" s="167">
        <v>727895</v>
      </c>
      <c r="AA326" s="177"/>
      <c r="AB326" s="141">
        <v>460.69303797468353</v>
      </c>
      <c r="AC326" s="151">
        <v>3</v>
      </c>
      <c r="AD326" s="146">
        <v>0.93940000000000001</v>
      </c>
      <c r="AE326" s="151">
        <v>9</v>
      </c>
      <c r="AF326" s="141">
        <v>5</v>
      </c>
      <c r="AG326" s="141">
        <v>5</v>
      </c>
      <c r="AH326" s="157">
        <v>0</v>
      </c>
    </row>
    <row r="327" spans="1:34" ht="12" customHeight="1" x14ac:dyDescent="0.25">
      <c r="A327" s="208">
        <v>2021</v>
      </c>
      <c r="B327" s="139">
        <v>114</v>
      </c>
      <c r="C327" s="137" t="s">
        <v>81</v>
      </c>
      <c r="D327" s="138">
        <v>6</v>
      </c>
      <c r="E327" s="134" t="s">
        <v>118</v>
      </c>
      <c r="F327" s="134" t="s">
        <v>504</v>
      </c>
      <c r="G327" s="134" t="s">
        <v>509</v>
      </c>
      <c r="H327" s="142">
        <v>5143</v>
      </c>
      <c r="I327" s="142">
        <v>5727</v>
      </c>
      <c r="J327" s="142">
        <v>2723</v>
      </c>
      <c r="K327" s="153">
        <v>59</v>
      </c>
      <c r="L327" s="147">
        <v>1.11355240132219</v>
      </c>
      <c r="M327" s="139">
        <v>13</v>
      </c>
      <c r="N327" s="142">
        <v>173.54548629299799</v>
      </c>
      <c r="O327" s="139">
        <v>4</v>
      </c>
      <c r="P327" s="139">
        <v>469.578366445916</v>
      </c>
      <c r="Q327" s="139">
        <v>162.076305220884</v>
      </c>
      <c r="R327" s="147">
        <v>0.34515283667683877</v>
      </c>
      <c r="S327" s="139">
        <v>8</v>
      </c>
      <c r="T327" s="147">
        <v>0.92374854481955759</v>
      </c>
      <c r="U327" s="139">
        <v>16</v>
      </c>
      <c r="V327" s="147">
        <v>1.3732</v>
      </c>
      <c r="W327" s="139">
        <v>10</v>
      </c>
      <c r="X327" s="168">
        <v>16693000</v>
      </c>
      <c r="Y327" s="178"/>
      <c r="Z327" s="168">
        <v>16506469</v>
      </c>
      <c r="AA327" s="178"/>
      <c r="AB327" s="142">
        <v>2882.2191374192421</v>
      </c>
      <c r="AC327" s="139">
        <v>0</v>
      </c>
      <c r="AD327" s="147">
        <v>0.95130000000000003</v>
      </c>
      <c r="AE327" s="139">
        <v>9</v>
      </c>
      <c r="AF327" s="142">
        <v>58</v>
      </c>
      <c r="AG327" s="142">
        <v>51</v>
      </c>
      <c r="AH327" s="158">
        <v>7</v>
      </c>
    </row>
    <row r="328" spans="1:34" ht="12" customHeight="1" x14ac:dyDescent="0.25">
      <c r="A328" s="207">
        <v>2021</v>
      </c>
      <c r="B328" s="151">
        <v>161</v>
      </c>
      <c r="C328" s="135" t="s">
        <v>75</v>
      </c>
      <c r="D328" s="136">
        <v>1</v>
      </c>
      <c r="E328" s="131" t="s">
        <v>116</v>
      </c>
      <c r="F328" s="131" t="s">
        <v>116</v>
      </c>
      <c r="G328" s="131" t="s">
        <v>506</v>
      </c>
      <c r="H328" s="141">
        <v>3080</v>
      </c>
      <c r="I328" s="141">
        <v>3518</v>
      </c>
      <c r="J328" s="141">
        <v>1792</v>
      </c>
      <c r="K328" s="152">
        <v>82.5</v>
      </c>
      <c r="L328" s="146">
        <v>1.14220779220779</v>
      </c>
      <c r="M328" s="151">
        <v>14</v>
      </c>
      <c r="N328" s="141">
        <v>185.923820352473</v>
      </c>
      <c r="O328" s="151">
        <v>3.5</v>
      </c>
      <c r="P328" s="151">
        <v>284.52490207050897</v>
      </c>
      <c r="Q328" s="151">
        <v>281.70267197271198</v>
      </c>
      <c r="R328" s="146">
        <v>0.99008090301671525</v>
      </c>
      <c r="S328" s="151">
        <v>18</v>
      </c>
      <c r="T328" s="146">
        <v>0.93671521848317429</v>
      </c>
      <c r="U328" s="151">
        <v>17</v>
      </c>
      <c r="V328" s="146">
        <v>1.4942</v>
      </c>
      <c r="W328" s="151">
        <v>10</v>
      </c>
      <c r="X328" s="167">
        <v>2205700</v>
      </c>
      <c r="Y328" s="177"/>
      <c r="Z328" s="167">
        <v>5645630</v>
      </c>
      <c r="AA328" s="177"/>
      <c r="AB328" s="141">
        <v>1604.7839681637297</v>
      </c>
      <c r="AC328" s="151">
        <v>0</v>
      </c>
      <c r="AD328" s="146">
        <v>0.95550000000000002</v>
      </c>
      <c r="AE328" s="151">
        <v>9</v>
      </c>
      <c r="AF328" s="141">
        <v>24</v>
      </c>
      <c r="AG328" s="141">
        <v>15</v>
      </c>
      <c r="AH328" s="157">
        <v>9</v>
      </c>
    </row>
    <row r="329" spans="1:34" ht="12" customHeight="1" x14ac:dyDescent="0.25">
      <c r="A329" s="209">
        <v>2021</v>
      </c>
      <c r="B329" s="128">
        <v>162</v>
      </c>
      <c r="C329" s="126" t="s">
        <v>76</v>
      </c>
      <c r="D329" s="127">
        <v>1</v>
      </c>
      <c r="E329" s="124" t="s">
        <v>116</v>
      </c>
      <c r="F329" s="124" t="s">
        <v>116</v>
      </c>
      <c r="G329" s="124" t="s">
        <v>506</v>
      </c>
      <c r="H329" s="143">
        <v>781</v>
      </c>
      <c r="I329" s="143">
        <v>840</v>
      </c>
      <c r="J329" s="143">
        <v>159</v>
      </c>
      <c r="K329" s="154">
        <v>72</v>
      </c>
      <c r="L329" s="148">
        <v>1.1600587371512501</v>
      </c>
      <c r="M329" s="128">
        <v>14</v>
      </c>
      <c r="N329" s="143">
        <v>172.33544303797501</v>
      </c>
      <c r="O329" s="128">
        <v>4</v>
      </c>
      <c r="P329" s="128">
        <v>358.50268817204301</v>
      </c>
      <c r="Q329" s="128">
        <v>274.59936708860801</v>
      </c>
      <c r="R329" s="148">
        <v>0.76596180767500865</v>
      </c>
      <c r="S329" s="128">
        <v>18</v>
      </c>
      <c r="T329" s="148">
        <v>0.86486486486486491</v>
      </c>
      <c r="U329" s="128">
        <v>13</v>
      </c>
      <c r="V329" s="148">
        <v>1.1777</v>
      </c>
      <c r="W329" s="128">
        <v>9</v>
      </c>
      <c r="X329" s="169">
        <v>892900</v>
      </c>
      <c r="Y329" s="179"/>
      <c r="Z329" s="169">
        <v>1367824</v>
      </c>
      <c r="AA329" s="179"/>
      <c r="AB329" s="143">
        <v>1628.3619047619047</v>
      </c>
      <c r="AC329" s="128">
        <v>3</v>
      </c>
      <c r="AD329" s="148">
        <v>0.89800000000000002</v>
      </c>
      <c r="AE329" s="128">
        <v>8</v>
      </c>
      <c r="AF329" s="143">
        <v>6</v>
      </c>
      <c r="AG329" s="143">
        <v>6</v>
      </c>
      <c r="AH329" s="159">
        <v>0</v>
      </c>
    </row>
    <row r="330" spans="1:34" x14ac:dyDescent="0.25">
      <c r="A330" s="120"/>
      <c r="B330" s="121"/>
      <c r="C330" s="125"/>
      <c r="D330" s="123"/>
      <c r="E330" s="122"/>
      <c r="F330" s="122"/>
      <c r="G330" s="122"/>
      <c r="H330" s="144"/>
      <c r="I330" s="144"/>
      <c r="J330" s="144"/>
      <c r="K330" s="155"/>
      <c r="L330" s="149"/>
      <c r="M330" s="121"/>
      <c r="N330" s="144"/>
      <c r="O330" s="121"/>
      <c r="P330" s="121"/>
      <c r="Q330" s="121"/>
      <c r="R330" s="149"/>
      <c r="S330" s="121"/>
      <c r="T330" s="149"/>
      <c r="U330" s="121"/>
      <c r="V330" s="149"/>
      <c r="W330" s="121"/>
      <c r="X330" s="170"/>
      <c r="Y330" s="170"/>
      <c r="Z330" s="170"/>
      <c r="AA330" s="170"/>
      <c r="AB330" s="144"/>
      <c r="AC330" s="144"/>
      <c r="AD330" s="149"/>
      <c r="AE330" s="121"/>
      <c r="AF330" s="144"/>
      <c r="AG330" s="144"/>
      <c r="AH330" s="160"/>
    </row>
  </sheetData>
  <phoneticPr fontId="3" type="noConversion"/>
  <pageMargins left="0.7" right="0.7" top="0.75" bottom="0.75" header="0.3" footer="0.3"/>
  <pageSetup orientation="portrait" horizontalDpi="300" verticalDpi="300" r:id="rId1"/>
  <headerFooter>
    <oddHeader>&amp;R&amp;"Arial,Regular"&amp;11&amp;B&amp;K000000OGRANIČENO</oddHeader>
    <evenHeader>&amp;R&amp;"Arial,Regular"&amp;11&amp;B&amp;K000000OGRANIČENO</evenHeader>
    <firstHeader>&amp;R&amp;"Arial,Regular"&amp;11&amp;B&amp;K000000OGRANIČENO</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499984740745262"/>
    <pageSetUpPr autoPageBreaks="0"/>
  </sheetPr>
  <dimension ref="A1:O84"/>
  <sheetViews>
    <sheetView topLeftCell="F1" zoomScaleNormal="100" workbookViewId="0">
      <pane ySplit="1" topLeftCell="A2" activePane="bottomLeft" state="frozen"/>
      <selection activeCell="I1" sqref="I1"/>
      <selection pane="bottomLeft" activeCell="L73" sqref="L73"/>
    </sheetView>
  </sheetViews>
  <sheetFormatPr defaultColWidth="9" defaultRowHeight="12.5" x14ac:dyDescent="0.25"/>
  <cols>
    <col min="1" max="3" width="32" style="1" customWidth="1"/>
    <col min="4" max="4" width="32" style="40" customWidth="1"/>
    <col min="5" max="5" width="31.58203125" style="1" customWidth="1"/>
    <col min="6" max="6" width="36.08203125" style="1" customWidth="1"/>
    <col min="7" max="7" width="39" style="1" customWidth="1"/>
    <col min="8" max="11" width="16.33203125" style="40" customWidth="1"/>
    <col min="12" max="12" width="15.5" style="41" customWidth="1"/>
    <col min="13" max="13" width="34.25" style="41" customWidth="1"/>
    <col min="14" max="14" width="18.08203125" style="1" customWidth="1"/>
    <col min="15" max="16" width="24" style="1" customWidth="1"/>
    <col min="17" max="16384" width="9" style="1"/>
  </cols>
  <sheetData>
    <row r="1" spans="1:15" ht="29.25" customHeight="1" thickTop="1" thickBot="1" x14ac:dyDescent="0.35">
      <c r="A1" s="69" t="s">
        <v>127</v>
      </c>
      <c r="B1" s="70" t="s">
        <v>130</v>
      </c>
      <c r="C1" s="71" t="s">
        <v>505</v>
      </c>
      <c r="D1" s="72" t="s">
        <v>220</v>
      </c>
      <c r="E1" s="73" t="s">
        <v>336</v>
      </c>
      <c r="F1" s="74" t="s">
        <v>337</v>
      </c>
      <c r="G1" s="74" t="s">
        <v>335</v>
      </c>
      <c r="H1" s="75" t="s">
        <v>619</v>
      </c>
      <c r="I1" s="75" t="s">
        <v>625</v>
      </c>
      <c r="J1" s="75" t="s">
        <v>620</v>
      </c>
      <c r="K1" s="76" t="s">
        <v>640</v>
      </c>
      <c r="L1" s="74" t="s">
        <v>91</v>
      </c>
      <c r="M1" s="74" t="s">
        <v>510</v>
      </c>
      <c r="N1" s="77" t="s">
        <v>513</v>
      </c>
      <c r="O1" s="2"/>
    </row>
    <row r="2" spans="1:15" ht="18" customHeight="1" thickTop="1" thickBot="1" x14ac:dyDescent="0.3">
      <c r="A2" s="78" t="s">
        <v>117</v>
      </c>
      <c r="B2" s="79" t="s">
        <v>502</v>
      </c>
      <c r="C2" s="80" t="s">
        <v>507</v>
      </c>
      <c r="D2" s="101">
        <v>1</v>
      </c>
      <c r="E2" s="82" t="s">
        <v>3</v>
      </c>
      <c r="F2" s="81" t="s">
        <v>495</v>
      </c>
      <c r="G2" s="82" t="s">
        <v>398</v>
      </c>
      <c r="H2" s="83">
        <v>2</v>
      </c>
      <c r="I2" s="83" t="s">
        <v>628</v>
      </c>
      <c r="J2" s="83" t="s">
        <v>629</v>
      </c>
      <c r="K2" s="84" t="s">
        <v>641</v>
      </c>
      <c r="L2" s="79" t="s">
        <v>93</v>
      </c>
      <c r="M2" s="79" t="s">
        <v>517</v>
      </c>
      <c r="N2" s="85" t="s">
        <v>512</v>
      </c>
      <c r="O2" s="2"/>
    </row>
    <row r="3" spans="1:15" ht="18" customHeight="1" thickBot="1" x14ac:dyDescent="0.3">
      <c r="A3" s="86" t="s">
        <v>117</v>
      </c>
      <c r="B3" s="87" t="s">
        <v>502</v>
      </c>
      <c r="C3" s="88" t="s">
        <v>507</v>
      </c>
      <c r="D3" s="102">
        <v>2</v>
      </c>
      <c r="E3" s="3" t="s">
        <v>8</v>
      </c>
      <c r="F3" s="89" t="s">
        <v>453</v>
      </c>
      <c r="G3" s="3" t="s">
        <v>400</v>
      </c>
      <c r="H3" s="90">
        <v>2</v>
      </c>
      <c r="I3" s="90" t="s">
        <v>628</v>
      </c>
      <c r="J3" s="90" t="s">
        <v>629</v>
      </c>
      <c r="K3" s="91" t="s">
        <v>641</v>
      </c>
      <c r="L3" s="87" t="s">
        <v>93</v>
      </c>
      <c r="M3" s="87" t="s">
        <v>517</v>
      </c>
      <c r="N3" s="92" t="s">
        <v>512</v>
      </c>
      <c r="O3" s="2"/>
    </row>
    <row r="4" spans="1:15" ht="18" customHeight="1" thickBot="1" x14ac:dyDescent="0.3">
      <c r="A4" s="78" t="s">
        <v>117</v>
      </c>
      <c r="B4" s="79" t="s">
        <v>502</v>
      </c>
      <c r="C4" s="93" t="s">
        <v>507</v>
      </c>
      <c r="D4" s="103">
        <v>3</v>
      </c>
      <c r="E4" s="94" t="s">
        <v>10</v>
      </c>
      <c r="F4" s="93" t="s">
        <v>430</v>
      </c>
      <c r="G4" s="94" t="s">
        <v>395</v>
      </c>
      <c r="H4" s="83">
        <v>2</v>
      </c>
      <c r="I4" s="83" t="s">
        <v>628</v>
      </c>
      <c r="J4" s="83" t="s">
        <v>629</v>
      </c>
      <c r="K4" s="84" t="s">
        <v>641</v>
      </c>
      <c r="L4" s="79" t="s">
        <v>93</v>
      </c>
      <c r="M4" s="79" t="s">
        <v>517</v>
      </c>
      <c r="N4" s="85" t="s">
        <v>512</v>
      </c>
      <c r="O4" s="2"/>
    </row>
    <row r="5" spans="1:15" ht="18" customHeight="1" thickBot="1" x14ac:dyDescent="0.3">
      <c r="A5" s="86" t="s">
        <v>117</v>
      </c>
      <c r="B5" s="87" t="s">
        <v>502</v>
      </c>
      <c r="C5" s="88" t="s">
        <v>507</v>
      </c>
      <c r="D5" s="102">
        <v>4</v>
      </c>
      <c r="E5" s="3" t="s">
        <v>11</v>
      </c>
      <c r="F5" s="88" t="s">
        <v>423</v>
      </c>
      <c r="G5" s="3" t="s">
        <v>394</v>
      </c>
      <c r="H5" s="90">
        <v>2</v>
      </c>
      <c r="I5" s="90" t="s">
        <v>628</v>
      </c>
      <c r="J5" s="90" t="s">
        <v>629</v>
      </c>
      <c r="K5" s="91" t="s">
        <v>641</v>
      </c>
      <c r="L5" s="87" t="s">
        <v>93</v>
      </c>
      <c r="M5" s="87" t="s">
        <v>517</v>
      </c>
      <c r="N5" s="92" t="s">
        <v>512</v>
      </c>
      <c r="O5" s="2"/>
    </row>
    <row r="6" spans="1:15" ht="18" customHeight="1" thickBot="1" x14ac:dyDescent="0.3">
      <c r="A6" s="78" t="s">
        <v>117</v>
      </c>
      <c r="B6" s="79" t="s">
        <v>502</v>
      </c>
      <c r="C6" s="80" t="s">
        <v>507</v>
      </c>
      <c r="D6" s="101">
        <v>5</v>
      </c>
      <c r="E6" s="94" t="s">
        <v>4</v>
      </c>
      <c r="F6" s="80" t="s">
        <v>475</v>
      </c>
      <c r="G6" s="94" t="s">
        <v>403</v>
      </c>
      <c r="H6" s="83">
        <v>2</v>
      </c>
      <c r="I6" s="83" t="s">
        <v>628</v>
      </c>
      <c r="J6" s="83" t="s">
        <v>629</v>
      </c>
      <c r="K6" s="84" t="s">
        <v>641</v>
      </c>
      <c r="L6" s="79" t="s">
        <v>93</v>
      </c>
      <c r="M6" s="79" t="s">
        <v>517</v>
      </c>
      <c r="N6" s="85" t="s">
        <v>512</v>
      </c>
      <c r="O6" s="2"/>
    </row>
    <row r="7" spans="1:15" ht="18" customHeight="1" thickBot="1" x14ac:dyDescent="0.3">
      <c r="A7" s="86" t="s">
        <v>117</v>
      </c>
      <c r="B7" s="87" t="s">
        <v>502</v>
      </c>
      <c r="C7" s="93" t="s">
        <v>507</v>
      </c>
      <c r="D7" s="103">
        <v>6</v>
      </c>
      <c r="E7" s="3" t="s">
        <v>7</v>
      </c>
      <c r="F7" s="93" t="s">
        <v>454</v>
      </c>
      <c r="G7" s="3" t="s">
        <v>397</v>
      </c>
      <c r="H7" s="90">
        <v>2</v>
      </c>
      <c r="I7" s="90" t="s">
        <v>628</v>
      </c>
      <c r="J7" s="90" t="s">
        <v>629</v>
      </c>
      <c r="K7" s="91" t="s">
        <v>641</v>
      </c>
      <c r="L7" s="87" t="s">
        <v>93</v>
      </c>
      <c r="M7" s="87" t="s">
        <v>517</v>
      </c>
      <c r="N7" s="92" t="s">
        <v>512</v>
      </c>
      <c r="O7" s="2"/>
    </row>
    <row r="8" spans="1:15" ht="18" customHeight="1" thickBot="1" x14ac:dyDescent="0.3">
      <c r="A8" s="78" t="s">
        <v>117</v>
      </c>
      <c r="B8" s="79" t="s">
        <v>502</v>
      </c>
      <c r="C8" s="80" t="s">
        <v>507</v>
      </c>
      <c r="D8" s="101">
        <v>7</v>
      </c>
      <c r="E8" s="94" t="s">
        <v>6</v>
      </c>
      <c r="F8" s="80" t="s">
        <v>457</v>
      </c>
      <c r="G8" s="94" t="s">
        <v>401</v>
      </c>
      <c r="H8" s="83">
        <v>2</v>
      </c>
      <c r="I8" s="83" t="s">
        <v>628</v>
      </c>
      <c r="J8" s="83" t="s">
        <v>629</v>
      </c>
      <c r="K8" s="84" t="s">
        <v>641</v>
      </c>
      <c r="L8" s="79" t="s">
        <v>93</v>
      </c>
      <c r="M8" s="79" t="s">
        <v>517</v>
      </c>
      <c r="N8" s="85" t="s">
        <v>512</v>
      </c>
      <c r="O8" s="2"/>
    </row>
    <row r="9" spans="1:15" ht="18" customHeight="1" thickBot="1" x14ac:dyDescent="0.3">
      <c r="A9" s="86" t="s">
        <v>117</v>
      </c>
      <c r="B9" s="87" t="s">
        <v>502</v>
      </c>
      <c r="C9" s="88" t="s">
        <v>507</v>
      </c>
      <c r="D9" s="102">
        <v>8</v>
      </c>
      <c r="E9" s="3" t="s">
        <v>12</v>
      </c>
      <c r="F9" s="88" t="s">
        <v>441</v>
      </c>
      <c r="G9" s="3" t="s">
        <v>396</v>
      </c>
      <c r="H9" s="90">
        <v>2</v>
      </c>
      <c r="I9" s="90" t="s">
        <v>628</v>
      </c>
      <c r="J9" s="90" t="s">
        <v>629</v>
      </c>
      <c r="K9" s="91" t="s">
        <v>641</v>
      </c>
      <c r="L9" s="87" t="s">
        <v>93</v>
      </c>
      <c r="M9" s="87" t="s">
        <v>517</v>
      </c>
      <c r="N9" s="92" t="s">
        <v>512</v>
      </c>
      <c r="O9" s="2"/>
    </row>
    <row r="10" spans="1:15" ht="18" customHeight="1" thickBot="1" x14ac:dyDescent="0.3">
      <c r="A10" s="78" t="s">
        <v>117</v>
      </c>
      <c r="B10" s="79" t="s">
        <v>502</v>
      </c>
      <c r="C10" s="80" t="s">
        <v>507</v>
      </c>
      <c r="D10" s="101">
        <v>9</v>
      </c>
      <c r="E10" s="94" t="s">
        <v>9</v>
      </c>
      <c r="F10" s="80" t="s">
        <v>443</v>
      </c>
      <c r="G10" s="94" t="s">
        <v>399</v>
      </c>
      <c r="H10" s="83">
        <v>2</v>
      </c>
      <c r="I10" s="83" t="s">
        <v>628</v>
      </c>
      <c r="J10" s="83" t="s">
        <v>629</v>
      </c>
      <c r="K10" s="84" t="s">
        <v>641</v>
      </c>
      <c r="L10" s="79" t="s">
        <v>93</v>
      </c>
      <c r="M10" s="79" t="s">
        <v>517</v>
      </c>
      <c r="N10" s="85" t="s">
        <v>512</v>
      </c>
      <c r="O10" s="2"/>
    </row>
    <row r="11" spans="1:15" ht="18" customHeight="1" thickBot="1" x14ac:dyDescent="0.3">
      <c r="A11" s="86" t="s">
        <v>117</v>
      </c>
      <c r="B11" s="87" t="s">
        <v>502</v>
      </c>
      <c r="C11" s="93" t="s">
        <v>507</v>
      </c>
      <c r="D11" s="103">
        <v>10</v>
      </c>
      <c r="E11" s="3" t="s">
        <v>5</v>
      </c>
      <c r="F11" s="93" t="s">
        <v>462</v>
      </c>
      <c r="G11" s="3" t="s">
        <v>402</v>
      </c>
      <c r="H11" s="90">
        <v>2</v>
      </c>
      <c r="I11" s="90" t="s">
        <v>628</v>
      </c>
      <c r="J11" s="90" t="s">
        <v>629</v>
      </c>
      <c r="K11" s="91" t="s">
        <v>641</v>
      </c>
      <c r="L11" s="87" t="s">
        <v>93</v>
      </c>
      <c r="M11" s="87" t="s">
        <v>517</v>
      </c>
      <c r="N11" s="92" t="s">
        <v>512</v>
      </c>
      <c r="O11" s="2"/>
    </row>
    <row r="12" spans="1:15" ht="18" customHeight="1" thickBot="1" x14ac:dyDescent="0.3">
      <c r="A12" s="78" t="s">
        <v>116</v>
      </c>
      <c r="B12" s="79" t="s">
        <v>116</v>
      </c>
      <c r="C12" s="93" t="s">
        <v>506</v>
      </c>
      <c r="D12" s="103">
        <v>11</v>
      </c>
      <c r="E12" s="94" t="s">
        <v>13</v>
      </c>
      <c r="F12" s="93" t="s">
        <v>498</v>
      </c>
      <c r="G12" s="94" t="s">
        <v>405</v>
      </c>
      <c r="H12" s="83">
        <v>2</v>
      </c>
      <c r="I12" s="83" t="s">
        <v>639</v>
      </c>
      <c r="J12" s="83" t="s">
        <v>633</v>
      </c>
      <c r="K12" s="84" t="s">
        <v>642</v>
      </c>
      <c r="L12" s="79" t="s">
        <v>93</v>
      </c>
      <c r="M12" s="79" t="s">
        <v>517</v>
      </c>
      <c r="N12" s="85" t="s">
        <v>512</v>
      </c>
      <c r="O12" s="2"/>
    </row>
    <row r="13" spans="1:15" ht="18" customHeight="1" thickBot="1" x14ac:dyDescent="0.3">
      <c r="A13" s="86" t="s">
        <v>116</v>
      </c>
      <c r="B13" s="87" t="s">
        <v>116</v>
      </c>
      <c r="C13" s="93" t="s">
        <v>506</v>
      </c>
      <c r="D13" s="103">
        <v>12</v>
      </c>
      <c r="E13" s="3" t="s">
        <v>14</v>
      </c>
      <c r="F13" s="93" t="s">
        <v>492</v>
      </c>
      <c r="G13" s="3" t="s">
        <v>404</v>
      </c>
      <c r="H13" s="90">
        <v>2</v>
      </c>
      <c r="I13" s="90" t="s">
        <v>639</v>
      </c>
      <c r="J13" s="90" t="s">
        <v>633</v>
      </c>
      <c r="K13" s="91" t="s">
        <v>642</v>
      </c>
      <c r="L13" s="87" t="s">
        <v>93</v>
      </c>
      <c r="M13" s="87" t="s">
        <v>517</v>
      </c>
      <c r="N13" s="92" t="s">
        <v>512</v>
      </c>
      <c r="O13" s="2"/>
    </row>
    <row r="14" spans="1:15" ht="18" customHeight="1" thickBot="1" x14ac:dyDescent="0.3">
      <c r="A14" s="78" t="s">
        <v>116</v>
      </c>
      <c r="B14" s="79" t="s">
        <v>116</v>
      </c>
      <c r="C14" s="93" t="s">
        <v>506</v>
      </c>
      <c r="D14" s="103">
        <v>13</v>
      </c>
      <c r="E14" s="94" t="s">
        <v>15</v>
      </c>
      <c r="F14" s="93" t="s">
        <v>480</v>
      </c>
      <c r="G14" s="94" t="s">
        <v>406</v>
      </c>
      <c r="H14" s="83">
        <v>2</v>
      </c>
      <c r="I14" s="83" t="s">
        <v>639</v>
      </c>
      <c r="J14" s="83" t="s">
        <v>633</v>
      </c>
      <c r="K14" s="84" t="s">
        <v>642</v>
      </c>
      <c r="L14" s="79" t="s">
        <v>93</v>
      </c>
      <c r="M14" s="79" t="s">
        <v>517</v>
      </c>
      <c r="N14" s="85" t="s">
        <v>512</v>
      </c>
      <c r="O14" s="2"/>
    </row>
    <row r="15" spans="1:15" ht="18" customHeight="1" thickBot="1" x14ac:dyDescent="0.3">
      <c r="A15" s="86" t="s">
        <v>116</v>
      </c>
      <c r="B15" s="87" t="s">
        <v>116</v>
      </c>
      <c r="C15" s="93" t="s">
        <v>506</v>
      </c>
      <c r="D15" s="103">
        <v>14</v>
      </c>
      <c r="E15" s="3" t="s">
        <v>16</v>
      </c>
      <c r="F15" s="93" t="s">
        <v>470</v>
      </c>
      <c r="G15" s="3" t="s">
        <v>408</v>
      </c>
      <c r="H15" s="90">
        <v>2</v>
      </c>
      <c r="I15" s="90" t="s">
        <v>639</v>
      </c>
      <c r="J15" s="90" t="s">
        <v>633</v>
      </c>
      <c r="K15" s="91" t="s">
        <v>642</v>
      </c>
      <c r="L15" s="87" t="s">
        <v>93</v>
      </c>
      <c r="M15" s="87" t="s">
        <v>517</v>
      </c>
      <c r="N15" s="92" t="s">
        <v>512</v>
      </c>
      <c r="O15" s="2"/>
    </row>
    <row r="16" spans="1:15" ht="18" customHeight="1" thickBot="1" x14ac:dyDescent="0.3">
      <c r="A16" s="78" t="s">
        <v>116</v>
      </c>
      <c r="B16" s="79" t="s">
        <v>116</v>
      </c>
      <c r="C16" s="93" t="s">
        <v>506</v>
      </c>
      <c r="D16" s="103">
        <v>15</v>
      </c>
      <c r="E16" s="94" t="s">
        <v>18</v>
      </c>
      <c r="F16" s="93" t="s">
        <v>432</v>
      </c>
      <c r="G16" s="94" t="s">
        <v>393</v>
      </c>
      <c r="H16" s="83">
        <v>2</v>
      </c>
      <c r="I16" s="83" t="s">
        <v>639</v>
      </c>
      <c r="J16" s="83" t="s">
        <v>633</v>
      </c>
      <c r="K16" s="84" t="s">
        <v>642</v>
      </c>
      <c r="L16" s="79" t="s">
        <v>93</v>
      </c>
      <c r="M16" s="79" t="s">
        <v>517</v>
      </c>
      <c r="N16" s="85" t="s">
        <v>512</v>
      </c>
      <c r="O16" s="2"/>
    </row>
    <row r="17" spans="1:15" ht="18" customHeight="1" thickBot="1" x14ac:dyDescent="0.3">
      <c r="A17" s="86" t="s">
        <v>116</v>
      </c>
      <c r="B17" s="87" t="s">
        <v>116</v>
      </c>
      <c r="C17" s="88" t="s">
        <v>506</v>
      </c>
      <c r="D17" s="102">
        <v>16</v>
      </c>
      <c r="E17" s="3" t="s">
        <v>17</v>
      </c>
      <c r="F17" s="88" t="s">
        <v>449</v>
      </c>
      <c r="G17" s="3" t="s">
        <v>407</v>
      </c>
      <c r="H17" s="90">
        <v>2</v>
      </c>
      <c r="I17" s="90" t="s">
        <v>639</v>
      </c>
      <c r="J17" s="90" t="s">
        <v>633</v>
      </c>
      <c r="K17" s="91" t="s">
        <v>642</v>
      </c>
      <c r="L17" s="87" t="s">
        <v>93</v>
      </c>
      <c r="M17" s="87" t="s">
        <v>517</v>
      </c>
      <c r="N17" s="92" t="s">
        <v>512</v>
      </c>
      <c r="O17" s="2"/>
    </row>
    <row r="18" spans="1:15" ht="18" customHeight="1" thickBot="1" x14ac:dyDescent="0.3">
      <c r="A18" s="78" t="s">
        <v>117</v>
      </c>
      <c r="B18" s="79" t="s">
        <v>502</v>
      </c>
      <c r="C18" s="93" t="s">
        <v>507</v>
      </c>
      <c r="D18" s="103">
        <v>17</v>
      </c>
      <c r="E18" s="94" t="s">
        <v>21</v>
      </c>
      <c r="F18" s="93" t="s">
        <v>496</v>
      </c>
      <c r="G18" s="94" t="s">
        <v>390</v>
      </c>
      <c r="H18" s="83">
        <v>1</v>
      </c>
      <c r="I18" s="83" t="s">
        <v>632</v>
      </c>
      <c r="J18" s="83" t="s">
        <v>621</v>
      </c>
      <c r="K18" s="84" t="s">
        <v>643</v>
      </c>
      <c r="L18" s="79" t="s">
        <v>92</v>
      </c>
      <c r="M18" s="79" t="s">
        <v>516</v>
      </c>
      <c r="N18" s="85" t="s">
        <v>511</v>
      </c>
      <c r="O18" s="2"/>
    </row>
    <row r="19" spans="1:15" ht="18" customHeight="1" thickBot="1" x14ac:dyDescent="0.3">
      <c r="A19" s="86" t="s">
        <v>117</v>
      </c>
      <c r="B19" s="87" t="s">
        <v>502</v>
      </c>
      <c r="C19" s="88" t="s">
        <v>507</v>
      </c>
      <c r="D19" s="102">
        <v>18</v>
      </c>
      <c r="E19" s="3" t="s">
        <v>22</v>
      </c>
      <c r="F19" s="88" t="s">
        <v>491</v>
      </c>
      <c r="G19" s="3" t="s">
        <v>388</v>
      </c>
      <c r="H19" s="90">
        <v>1</v>
      </c>
      <c r="I19" s="90" t="s">
        <v>632</v>
      </c>
      <c r="J19" s="90" t="s">
        <v>621</v>
      </c>
      <c r="K19" s="91" t="s">
        <v>643</v>
      </c>
      <c r="L19" s="87" t="s">
        <v>92</v>
      </c>
      <c r="M19" s="87" t="s">
        <v>516</v>
      </c>
      <c r="N19" s="92" t="s">
        <v>511</v>
      </c>
      <c r="O19" s="2"/>
    </row>
    <row r="20" spans="1:15" ht="18" customHeight="1" thickBot="1" x14ac:dyDescent="0.3">
      <c r="A20" s="78" t="s">
        <v>117</v>
      </c>
      <c r="B20" s="79" t="s">
        <v>502</v>
      </c>
      <c r="C20" s="80" t="s">
        <v>507</v>
      </c>
      <c r="D20" s="101">
        <v>20</v>
      </c>
      <c r="E20" s="79" t="s">
        <v>24</v>
      </c>
      <c r="F20" s="80" t="s">
        <v>485</v>
      </c>
      <c r="G20" s="79" t="s">
        <v>383</v>
      </c>
      <c r="H20" s="83">
        <v>1</v>
      </c>
      <c r="I20" s="83" t="s">
        <v>632</v>
      </c>
      <c r="J20" s="83" t="s">
        <v>621</v>
      </c>
      <c r="K20" s="84" t="s">
        <v>643</v>
      </c>
      <c r="L20" s="79" t="s">
        <v>92</v>
      </c>
      <c r="M20" s="79" t="s">
        <v>516</v>
      </c>
      <c r="N20" s="85" t="s">
        <v>511</v>
      </c>
      <c r="O20" s="2"/>
    </row>
    <row r="21" spans="1:15" ht="18" customHeight="1" thickBot="1" x14ac:dyDescent="0.3">
      <c r="A21" s="86" t="s">
        <v>117</v>
      </c>
      <c r="B21" s="87" t="s">
        <v>502</v>
      </c>
      <c r="C21" s="88" t="s">
        <v>507</v>
      </c>
      <c r="D21" s="102">
        <v>22</v>
      </c>
      <c r="E21" s="3" t="s">
        <v>38</v>
      </c>
      <c r="F21" s="88" t="s">
        <v>445</v>
      </c>
      <c r="G21" s="3" t="s">
        <v>356</v>
      </c>
      <c r="H21" s="90">
        <v>1</v>
      </c>
      <c r="I21" s="90" t="s">
        <v>632</v>
      </c>
      <c r="J21" s="90" t="s">
        <v>621</v>
      </c>
      <c r="K21" s="91" t="s">
        <v>643</v>
      </c>
      <c r="L21" s="87" t="s">
        <v>92</v>
      </c>
      <c r="M21" s="87" t="s">
        <v>516</v>
      </c>
      <c r="N21" s="92" t="s">
        <v>511</v>
      </c>
      <c r="O21" s="2"/>
    </row>
    <row r="22" spans="1:15" ht="18" customHeight="1" thickBot="1" x14ac:dyDescent="0.3">
      <c r="A22" s="78" t="s">
        <v>117</v>
      </c>
      <c r="B22" s="79" t="s">
        <v>502</v>
      </c>
      <c r="C22" s="80" t="s">
        <v>507</v>
      </c>
      <c r="D22" s="101">
        <v>23</v>
      </c>
      <c r="E22" s="94" t="s">
        <v>44</v>
      </c>
      <c r="F22" s="80" t="s">
        <v>429</v>
      </c>
      <c r="G22" s="94" t="s">
        <v>347</v>
      </c>
      <c r="H22" s="83">
        <v>1</v>
      </c>
      <c r="I22" s="83" t="s">
        <v>632</v>
      </c>
      <c r="J22" s="83" t="s">
        <v>621</v>
      </c>
      <c r="K22" s="84" t="s">
        <v>643</v>
      </c>
      <c r="L22" s="79" t="s">
        <v>92</v>
      </c>
      <c r="M22" s="79" t="s">
        <v>516</v>
      </c>
      <c r="N22" s="85" t="s">
        <v>511</v>
      </c>
      <c r="O22" s="2"/>
    </row>
    <row r="23" spans="1:15" ht="25.5" customHeight="1" thickBot="1" x14ac:dyDescent="0.3">
      <c r="A23" s="86" t="s">
        <v>117</v>
      </c>
      <c r="B23" s="87" t="s">
        <v>502</v>
      </c>
      <c r="C23" s="93" t="s">
        <v>507</v>
      </c>
      <c r="D23" s="103">
        <v>25</v>
      </c>
      <c r="E23" s="3" t="s">
        <v>37</v>
      </c>
      <c r="F23" s="93" t="s">
        <v>452</v>
      </c>
      <c r="G23" s="3" t="s">
        <v>361</v>
      </c>
      <c r="H23" s="90">
        <v>1</v>
      </c>
      <c r="I23" s="90" t="s">
        <v>632</v>
      </c>
      <c r="J23" s="90" t="s">
        <v>621</v>
      </c>
      <c r="K23" s="91" t="s">
        <v>643</v>
      </c>
      <c r="L23" s="87" t="s">
        <v>92</v>
      </c>
      <c r="M23" s="87" t="s">
        <v>516</v>
      </c>
      <c r="N23" s="92" t="s">
        <v>511</v>
      </c>
      <c r="O23" s="2"/>
    </row>
    <row r="24" spans="1:15" ht="18" customHeight="1" thickBot="1" x14ac:dyDescent="0.3">
      <c r="A24" s="78" t="s">
        <v>117</v>
      </c>
      <c r="B24" s="79" t="s">
        <v>502</v>
      </c>
      <c r="C24" s="93" t="s">
        <v>507</v>
      </c>
      <c r="D24" s="103">
        <v>27</v>
      </c>
      <c r="E24" s="94" t="s">
        <v>27</v>
      </c>
      <c r="F24" s="93" t="s">
        <v>474</v>
      </c>
      <c r="G24" s="94" t="s">
        <v>376</v>
      </c>
      <c r="H24" s="83">
        <v>1</v>
      </c>
      <c r="I24" s="83" t="s">
        <v>632</v>
      </c>
      <c r="J24" s="83" t="s">
        <v>621</v>
      </c>
      <c r="K24" s="84" t="s">
        <v>643</v>
      </c>
      <c r="L24" s="79" t="s">
        <v>92</v>
      </c>
      <c r="M24" s="79" t="s">
        <v>516</v>
      </c>
      <c r="N24" s="85" t="s">
        <v>511</v>
      </c>
      <c r="O24" s="2"/>
    </row>
    <row r="25" spans="1:15" ht="18" customHeight="1" thickBot="1" x14ac:dyDescent="0.3">
      <c r="A25" s="86" t="s">
        <v>117</v>
      </c>
      <c r="B25" s="87" t="s">
        <v>502</v>
      </c>
      <c r="C25" s="88" t="s">
        <v>507</v>
      </c>
      <c r="D25" s="102">
        <v>28</v>
      </c>
      <c r="E25" s="3" t="s">
        <v>26</v>
      </c>
      <c r="F25" s="88" t="s">
        <v>473</v>
      </c>
      <c r="G25" s="3" t="s">
        <v>375</v>
      </c>
      <c r="H25" s="90">
        <v>1</v>
      </c>
      <c r="I25" s="90" t="s">
        <v>632</v>
      </c>
      <c r="J25" s="90" t="s">
        <v>621</v>
      </c>
      <c r="K25" s="91" t="s">
        <v>643</v>
      </c>
      <c r="L25" s="87" t="s">
        <v>92</v>
      </c>
      <c r="M25" s="87" t="s">
        <v>516</v>
      </c>
      <c r="N25" s="92" t="s">
        <v>511</v>
      </c>
      <c r="O25" s="2"/>
    </row>
    <row r="26" spans="1:15" ht="18" customHeight="1" thickBot="1" x14ac:dyDescent="0.3">
      <c r="A26" s="78" t="s">
        <v>117</v>
      </c>
      <c r="B26" s="79" t="s">
        <v>502</v>
      </c>
      <c r="C26" s="80" t="s">
        <v>507</v>
      </c>
      <c r="D26" s="101">
        <v>29</v>
      </c>
      <c r="E26" s="94" t="s">
        <v>30</v>
      </c>
      <c r="F26" s="80" t="s">
        <v>467</v>
      </c>
      <c r="G26" s="94" t="s">
        <v>371</v>
      </c>
      <c r="H26" s="83">
        <v>1</v>
      </c>
      <c r="I26" s="83" t="s">
        <v>632</v>
      </c>
      <c r="J26" s="83" t="s">
        <v>621</v>
      </c>
      <c r="K26" s="84" t="s">
        <v>643</v>
      </c>
      <c r="L26" s="79" t="s">
        <v>92</v>
      </c>
      <c r="M26" s="79" t="s">
        <v>516</v>
      </c>
      <c r="N26" s="85" t="s">
        <v>511</v>
      </c>
      <c r="O26" s="2"/>
    </row>
    <row r="27" spans="1:15" ht="18" customHeight="1" thickBot="1" x14ac:dyDescent="0.3">
      <c r="A27" s="86" t="s">
        <v>117</v>
      </c>
      <c r="B27" s="87" t="s">
        <v>502</v>
      </c>
      <c r="C27" s="93" t="s">
        <v>507</v>
      </c>
      <c r="D27" s="103">
        <v>30</v>
      </c>
      <c r="E27" s="3" t="s">
        <v>40</v>
      </c>
      <c r="F27" s="93" t="s">
        <v>438</v>
      </c>
      <c r="G27" s="3" t="s">
        <v>352</v>
      </c>
      <c r="H27" s="90">
        <v>1</v>
      </c>
      <c r="I27" s="90" t="s">
        <v>632</v>
      </c>
      <c r="J27" s="90" t="s">
        <v>621</v>
      </c>
      <c r="K27" s="91" t="s">
        <v>643</v>
      </c>
      <c r="L27" s="87" t="s">
        <v>92</v>
      </c>
      <c r="M27" s="87" t="s">
        <v>516</v>
      </c>
      <c r="N27" s="92" t="s">
        <v>511</v>
      </c>
      <c r="O27" s="2"/>
    </row>
    <row r="28" spans="1:15" ht="18" customHeight="1" thickBot="1" x14ac:dyDescent="0.3">
      <c r="A28" s="78" t="s">
        <v>117</v>
      </c>
      <c r="B28" s="79" t="s">
        <v>502</v>
      </c>
      <c r="C28" s="80" t="s">
        <v>507</v>
      </c>
      <c r="D28" s="101">
        <v>32</v>
      </c>
      <c r="E28" s="94" t="s">
        <v>43</v>
      </c>
      <c r="F28" s="80" t="s">
        <v>431</v>
      </c>
      <c r="G28" s="94" t="s">
        <v>348</v>
      </c>
      <c r="H28" s="83">
        <v>1</v>
      </c>
      <c r="I28" s="83" t="s">
        <v>632</v>
      </c>
      <c r="J28" s="83" t="s">
        <v>621</v>
      </c>
      <c r="K28" s="84" t="s">
        <v>643</v>
      </c>
      <c r="L28" s="79" t="s">
        <v>92</v>
      </c>
      <c r="M28" s="79" t="s">
        <v>516</v>
      </c>
      <c r="N28" s="85" t="s">
        <v>511</v>
      </c>
      <c r="O28" s="2"/>
    </row>
    <row r="29" spans="1:15" ht="18" customHeight="1" thickBot="1" x14ac:dyDescent="0.3">
      <c r="A29" s="86" t="s">
        <v>117</v>
      </c>
      <c r="B29" s="87" t="s">
        <v>502</v>
      </c>
      <c r="C29" s="88" t="s">
        <v>507</v>
      </c>
      <c r="D29" s="102">
        <v>33</v>
      </c>
      <c r="E29" s="3" t="s">
        <v>52</v>
      </c>
      <c r="F29" s="88" t="s">
        <v>421</v>
      </c>
      <c r="G29" s="3" t="s">
        <v>341</v>
      </c>
      <c r="H29" s="90">
        <v>1</v>
      </c>
      <c r="I29" s="90" t="s">
        <v>632</v>
      </c>
      <c r="J29" s="90" t="s">
        <v>621</v>
      </c>
      <c r="K29" s="91" t="s">
        <v>643</v>
      </c>
      <c r="L29" s="87" t="s">
        <v>92</v>
      </c>
      <c r="M29" s="87" t="s">
        <v>516</v>
      </c>
      <c r="N29" s="92" t="s">
        <v>511</v>
      </c>
      <c r="O29" s="2"/>
    </row>
    <row r="30" spans="1:15" ht="18" customHeight="1" thickBot="1" x14ac:dyDescent="0.3">
      <c r="A30" s="78" t="s">
        <v>117</v>
      </c>
      <c r="B30" s="79" t="s">
        <v>502</v>
      </c>
      <c r="C30" s="93" t="s">
        <v>507</v>
      </c>
      <c r="D30" s="103">
        <v>36</v>
      </c>
      <c r="E30" s="94" t="s">
        <v>29</v>
      </c>
      <c r="F30" s="93" t="s">
        <v>468</v>
      </c>
      <c r="G30" s="94" t="s">
        <v>372</v>
      </c>
      <c r="H30" s="83">
        <v>1</v>
      </c>
      <c r="I30" s="83" t="s">
        <v>632</v>
      </c>
      <c r="J30" s="83" t="s">
        <v>621</v>
      </c>
      <c r="K30" s="84" t="s">
        <v>643</v>
      </c>
      <c r="L30" s="79" t="s">
        <v>92</v>
      </c>
      <c r="M30" s="79" t="s">
        <v>516</v>
      </c>
      <c r="N30" s="85" t="s">
        <v>511</v>
      </c>
      <c r="O30" s="2"/>
    </row>
    <row r="31" spans="1:15" ht="18" customHeight="1" thickBot="1" x14ac:dyDescent="0.3">
      <c r="A31" s="86" t="s">
        <v>117</v>
      </c>
      <c r="B31" s="87" t="s">
        <v>502</v>
      </c>
      <c r="C31" s="88" t="s">
        <v>507</v>
      </c>
      <c r="D31" s="102">
        <v>39</v>
      </c>
      <c r="E31" s="3" t="s">
        <v>41</v>
      </c>
      <c r="F31" s="88" t="s">
        <v>437</v>
      </c>
      <c r="G31" s="3" t="s">
        <v>351</v>
      </c>
      <c r="H31" s="90">
        <v>1</v>
      </c>
      <c r="I31" s="90" t="s">
        <v>632</v>
      </c>
      <c r="J31" s="90" t="s">
        <v>621</v>
      </c>
      <c r="K31" s="91" t="s">
        <v>643</v>
      </c>
      <c r="L31" s="87" t="s">
        <v>92</v>
      </c>
      <c r="M31" s="87" t="s">
        <v>516</v>
      </c>
      <c r="N31" s="92" t="s">
        <v>511</v>
      </c>
      <c r="O31" s="2"/>
    </row>
    <row r="32" spans="1:15" ht="18" customHeight="1" thickBot="1" x14ac:dyDescent="0.3">
      <c r="A32" s="78" t="s">
        <v>117</v>
      </c>
      <c r="B32" s="79" t="s">
        <v>502</v>
      </c>
      <c r="C32" s="80" t="s">
        <v>507</v>
      </c>
      <c r="D32" s="101">
        <v>41</v>
      </c>
      <c r="E32" s="94" t="s">
        <v>45</v>
      </c>
      <c r="F32" s="80" t="s">
        <v>427</v>
      </c>
      <c r="G32" s="94" t="s">
        <v>344</v>
      </c>
      <c r="H32" s="83">
        <v>1</v>
      </c>
      <c r="I32" s="83" t="s">
        <v>632</v>
      </c>
      <c r="J32" s="83" t="s">
        <v>621</v>
      </c>
      <c r="K32" s="84" t="s">
        <v>643</v>
      </c>
      <c r="L32" s="79" t="s">
        <v>92</v>
      </c>
      <c r="M32" s="79" t="s">
        <v>516</v>
      </c>
      <c r="N32" s="85" t="s">
        <v>511</v>
      </c>
      <c r="O32" s="2"/>
    </row>
    <row r="33" spans="1:15" ht="18" customHeight="1" thickBot="1" x14ac:dyDescent="0.3">
      <c r="A33" s="86" t="s">
        <v>117</v>
      </c>
      <c r="B33" s="87" t="s">
        <v>502</v>
      </c>
      <c r="C33" s="88" t="s">
        <v>507</v>
      </c>
      <c r="D33" s="102">
        <v>42</v>
      </c>
      <c r="E33" s="3" t="s">
        <v>46</v>
      </c>
      <c r="F33" s="88" t="s">
        <v>425</v>
      </c>
      <c r="G33" s="3" t="s">
        <v>343</v>
      </c>
      <c r="H33" s="90">
        <v>1</v>
      </c>
      <c r="I33" s="90" t="s">
        <v>632</v>
      </c>
      <c r="J33" s="90" t="s">
        <v>621</v>
      </c>
      <c r="K33" s="91" t="s">
        <v>643</v>
      </c>
      <c r="L33" s="87" t="s">
        <v>92</v>
      </c>
      <c r="M33" s="87" t="s">
        <v>516</v>
      </c>
      <c r="N33" s="92" t="s">
        <v>511</v>
      </c>
      <c r="O33" s="2"/>
    </row>
    <row r="34" spans="1:15" ht="18" customHeight="1" thickBot="1" x14ac:dyDescent="0.3">
      <c r="A34" s="78" t="s">
        <v>117</v>
      </c>
      <c r="B34" s="79" t="s">
        <v>502</v>
      </c>
      <c r="C34" s="93" t="s">
        <v>507</v>
      </c>
      <c r="D34" s="103">
        <v>43</v>
      </c>
      <c r="E34" s="94" t="s">
        <v>47</v>
      </c>
      <c r="F34" s="93" t="s">
        <v>424</v>
      </c>
      <c r="G34" s="94" t="s">
        <v>415</v>
      </c>
      <c r="H34" s="83">
        <v>1</v>
      </c>
      <c r="I34" s="83" t="s">
        <v>632</v>
      </c>
      <c r="J34" s="83" t="s">
        <v>621</v>
      </c>
      <c r="K34" s="84" t="s">
        <v>643</v>
      </c>
      <c r="L34" s="79" t="s">
        <v>92</v>
      </c>
      <c r="M34" s="79" t="s">
        <v>516</v>
      </c>
      <c r="N34" s="85" t="s">
        <v>511</v>
      </c>
      <c r="O34" s="2"/>
    </row>
    <row r="35" spans="1:15" ht="18" customHeight="1" thickBot="1" x14ac:dyDescent="0.3">
      <c r="A35" s="86" t="s">
        <v>117</v>
      </c>
      <c r="B35" s="87" t="s">
        <v>502</v>
      </c>
      <c r="C35" s="93" t="s">
        <v>507</v>
      </c>
      <c r="D35" s="103">
        <v>44</v>
      </c>
      <c r="E35" s="3" t="s">
        <v>51</v>
      </c>
      <c r="F35" s="93" t="s">
        <v>422</v>
      </c>
      <c r="G35" s="3" t="s">
        <v>342</v>
      </c>
      <c r="H35" s="90">
        <v>1</v>
      </c>
      <c r="I35" s="90" t="s">
        <v>632</v>
      </c>
      <c r="J35" s="90" t="s">
        <v>621</v>
      </c>
      <c r="K35" s="91" t="s">
        <v>643</v>
      </c>
      <c r="L35" s="87" t="s">
        <v>92</v>
      </c>
      <c r="M35" s="87" t="s">
        <v>516</v>
      </c>
      <c r="N35" s="92" t="s">
        <v>511</v>
      </c>
      <c r="O35" s="2"/>
    </row>
    <row r="36" spans="1:15" ht="18" customHeight="1" thickBot="1" x14ac:dyDescent="0.3">
      <c r="A36" s="78" t="s">
        <v>117</v>
      </c>
      <c r="B36" s="79" t="s">
        <v>502</v>
      </c>
      <c r="C36" s="93" t="s">
        <v>507</v>
      </c>
      <c r="D36" s="103">
        <v>45</v>
      </c>
      <c r="E36" s="94" t="s">
        <v>25</v>
      </c>
      <c r="F36" s="93" t="s">
        <v>476</v>
      </c>
      <c r="G36" s="94" t="s">
        <v>377</v>
      </c>
      <c r="H36" s="83">
        <v>1</v>
      </c>
      <c r="I36" s="83" t="s">
        <v>632</v>
      </c>
      <c r="J36" s="83" t="s">
        <v>621</v>
      </c>
      <c r="K36" s="84" t="s">
        <v>643</v>
      </c>
      <c r="L36" s="79" t="s">
        <v>92</v>
      </c>
      <c r="M36" s="79" t="s">
        <v>516</v>
      </c>
      <c r="N36" s="85" t="s">
        <v>511</v>
      </c>
      <c r="O36" s="2"/>
    </row>
    <row r="37" spans="1:15" ht="18" customHeight="1" thickBot="1" x14ac:dyDescent="0.3">
      <c r="A37" s="86" t="s">
        <v>117</v>
      </c>
      <c r="B37" s="87" t="s">
        <v>502</v>
      </c>
      <c r="C37" s="88" t="s">
        <v>507</v>
      </c>
      <c r="D37" s="102">
        <v>46</v>
      </c>
      <c r="E37" s="3" t="s">
        <v>23</v>
      </c>
      <c r="F37" s="88" t="s">
        <v>487</v>
      </c>
      <c r="G37" s="3" t="s">
        <v>385</v>
      </c>
      <c r="H37" s="90">
        <v>1</v>
      </c>
      <c r="I37" s="90" t="s">
        <v>632</v>
      </c>
      <c r="J37" s="90" t="s">
        <v>621</v>
      </c>
      <c r="K37" s="91" t="s">
        <v>643</v>
      </c>
      <c r="L37" s="87" t="s">
        <v>92</v>
      </c>
      <c r="M37" s="87" t="s">
        <v>516</v>
      </c>
      <c r="N37" s="92" t="s">
        <v>511</v>
      </c>
      <c r="O37" s="2"/>
    </row>
    <row r="38" spans="1:15" ht="18" customHeight="1" thickBot="1" x14ac:dyDescent="0.3">
      <c r="A38" s="78" t="s">
        <v>117</v>
      </c>
      <c r="B38" s="79" t="s">
        <v>502</v>
      </c>
      <c r="C38" s="93" t="s">
        <v>507</v>
      </c>
      <c r="D38" s="103">
        <v>49</v>
      </c>
      <c r="E38" s="94" t="s">
        <v>31</v>
      </c>
      <c r="F38" s="93" t="s">
        <v>466</v>
      </c>
      <c r="G38" s="94" t="s">
        <v>370</v>
      </c>
      <c r="H38" s="83">
        <v>1</v>
      </c>
      <c r="I38" s="83" t="s">
        <v>632</v>
      </c>
      <c r="J38" s="83" t="s">
        <v>621</v>
      </c>
      <c r="K38" s="84" t="s">
        <v>643</v>
      </c>
      <c r="L38" s="79" t="s">
        <v>92</v>
      </c>
      <c r="M38" s="79" t="s">
        <v>516</v>
      </c>
      <c r="N38" s="85" t="s">
        <v>511</v>
      </c>
      <c r="O38" s="2"/>
    </row>
    <row r="39" spans="1:15" ht="18" customHeight="1" thickBot="1" x14ac:dyDescent="0.3">
      <c r="A39" s="86" t="s">
        <v>117</v>
      </c>
      <c r="B39" s="87" t="s">
        <v>502</v>
      </c>
      <c r="C39" s="88" t="s">
        <v>507</v>
      </c>
      <c r="D39" s="102">
        <v>51</v>
      </c>
      <c r="E39" s="3" t="s">
        <v>42</v>
      </c>
      <c r="F39" s="88" t="s">
        <v>435</v>
      </c>
      <c r="G39" s="3" t="s">
        <v>350</v>
      </c>
      <c r="H39" s="90">
        <v>1</v>
      </c>
      <c r="I39" s="90" t="s">
        <v>632</v>
      </c>
      <c r="J39" s="90" t="s">
        <v>621</v>
      </c>
      <c r="K39" s="91" t="s">
        <v>643</v>
      </c>
      <c r="L39" s="87" t="s">
        <v>92</v>
      </c>
      <c r="M39" s="87" t="s">
        <v>516</v>
      </c>
      <c r="N39" s="92" t="s">
        <v>511</v>
      </c>
      <c r="O39" s="2"/>
    </row>
    <row r="40" spans="1:15" ht="18" customHeight="1" thickBot="1" x14ac:dyDescent="0.3">
      <c r="A40" s="78" t="s">
        <v>117</v>
      </c>
      <c r="B40" s="79" t="s">
        <v>502</v>
      </c>
      <c r="C40" s="93" t="s">
        <v>507</v>
      </c>
      <c r="D40" s="103">
        <v>53</v>
      </c>
      <c r="E40" s="94" t="s">
        <v>48</v>
      </c>
      <c r="F40" s="93" t="s">
        <v>486</v>
      </c>
      <c r="G40" s="94" t="s">
        <v>384</v>
      </c>
      <c r="H40" s="83">
        <v>1</v>
      </c>
      <c r="I40" s="83" t="s">
        <v>632</v>
      </c>
      <c r="J40" s="83" t="s">
        <v>621</v>
      </c>
      <c r="K40" s="84" t="s">
        <v>643</v>
      </c>
      <c r="L40" s="79" t="s">
        <v>92</v>
      </c>
      <c r="M40" s="79" t="s">
        <v>516</v>
      </c>
      <c r="N40" s="85" t="s">
        <v>511</v>
      </c>
      <c r="O40" s="2"/>
    </row>
    <row r="41" spans="1:15" ht="18" customHeight="1" thickBot="1" x14ac:dyDescent="0.3">
      <c r="A41" s="86" t="s">
        <v>117</v>
      </c>
      <c r="B41" s="87" t="s">
        <v>502</v>
      </c>
      <c r="C41" s="93" t="s">
        <v>507</v>
      </c>
      <c r="D41" s="103">
        <v>55</v>
      </c>
      <c r="E41" s="3" t="s">
        <v>49</v>
      </c>
      <c r="F41" s="93" t="s">
        <v>484</v>
      </c>
      <c r="G41" s="3" t="s">
        <v>382</v>
      </c>
      <c r="H41" s="90">
        <v>1</v>
      </c>
      <c r="I41" s="90" t="s">
        <v>632</v>
      </c>
      <c r="J41" s="90" t="s">
        <v>621</v>
      </c>
      <c r="K41" s="91" t="s">
        <v>643</v>
      </c>
      <c r="L41" s="87" t="s">
        <v>92</v>
      </c>
      <c r="M41" s="87" t="s">
        <v>516</v>
      </c>
      <c r="N41" s="92" t="s">
        <v>511</v>
      </c>
      <c r="O41" s="2"/>
    </row>
    <row r="42" spans="1:15" ht="18" customHeight="1" thickBot="1" x14ac:dyDescent="0.3">
      <c r="A42" s="78" t="s">
        <v>117</v>
      </c>
      <c r="B42" s="79" t="s">
        <v>502</v>
      </c>
      <c r="C42" s="80" t="s">
        <v>507</v>
      </c>
      <c r="D42" s="101">
        <v>56</v>
      </c>
      <c r="E42" s="94" t="s">
        <v>32</v>
      </c>
      <c r="F42" s="80" t="s">
        <v>465</v>
      </c>
      <c r="G42" s="94" t="s">
        <v>369</v>
      </c>
      <c r="H42" s="83">
        <v>1</v>
      </c>
      <c r="I42" s="83" t="s">
        <v>632</v>
      </c>
      <c r="J42" s="83" t="s">
        <v>621</v>
      </c>
      <c r="K42" s="84" t="s">
        <v>643</v>
      </c>
      <c r="L42" s="79" t="s">
        <v>92</v>
      </c>
      <c r="M42" s="79" t="s">
        <v>516</v>
      </c>
      <c r="N42" s="85" t="s">
        <v>511</v>
      </c>
      <c r="O42" s="2"/>
    </row>
    <row r="43" spans="1:15" ht="18" customHeight="1" thickBot="1" x14ac:dyDescent="0.3">
      <c r="A43" s="86" t="s">
        <v>117</v>
      </c>
      <c r="B43" s="87" t="s">
        <v>502</v>
      </c>
      <c r="C43" s="93" t="s">
        <v>507</v>
      </c>
      <c r="D43" s="103">
        <v>58</v>
      </c>
      <c r="E43" s="3" t="s">
        <v>36</v>
      </c>
      <c r="F43" s="93" t="s">
        <v>458</v>
      </c>
      <c r="G43" s="3" t="s">
        <v>339</v>
      </c>
      <c r="H43" s="90">
        <v>1</v>
      </c>
      <c r="I43" s="90" t="s">
        <v>632</v>
      </c>
      <c r="J43" s="90" t="s">
        <v>621</v>
      </c>
      <c r="K43" s="91" t="s">
        <v>643</v>
      </c>
      <c r="L43" s="87" t="s">
        <v>92</v>
      </c>
      <c r="M43" s="87" t="s">
        <v>516</v>
      </c>
      <c r="N43" s="92" t="s">
        <v>511</v>
      </c>
      <c r="O43" s="2"/>
    </row>
    <row r="44" spans="1:15" ht="18" customHeight="1" thickBot="1" x14ac:dyDescent="0.3">
      <c r="A44" s="78" t="s">
        <v>117</v>
      </c>
      <c r="B44" s="79" t="s">
        <v>502</v>
      </c>
      <c r="C44" s="80" t="s">
        <v>507</v>
      </c>
      <c r="D44" s="101">
        <v>63</v>
      </c>
      <c r="E44" s="94" t="s">
        <v>34</v>
      </c>
      <c r="F44" s="80" t="s">
        <v>461</v>
      </c>
      <c r="G44" s="94" t="s">
        <v>366</v>
      </c>
      <c r="H44" s="83">
        <v>1</v>
      </c>
      <c r="I44" s="83" t="s">
        <v>632</v>
      </c>
      <c r="J44" s="83" t="s">
        <v>621</v>
      </c>
      <c r="K44" s="84" t="s">
        <v>643</v>
      </c>
      <c r="L44" s="79" t="s">
        <v>92</v>
      </c>
      <c r="M44" s="79" t="s">
        <v>516</v>
      </c>
      <c r="N44" s="85" t="s">
        <v>511</v>
      </c>
      <c r="O44" s="2"/>
    </row>
    <row r="45" spans="1:15" ht="18" customHeight="1" thickBot="1" x14ac:dyDescent="0.3">
      <c r="A45" s="86" t="s">
        <v>117</v>
      </c>
      <c r="B45" s="87" t="s">
        <v>502</v>
      </c>
      <c r="C45" s="93" t="s">
        <v>507</v>
      </c>
      <c r="D45" s="103">
        <v>64</v>
      </c>
      <c r="E45" s="3" t="s">
        <v>50</v>
      </c>
      <c r="F45" s="93" t="s">
        <v>442</v>
      </c>
      <c r="G45" s="3" t="s">
        <v>355</v>
      </c>
      <c r="H45" s="90">
        <v>1</v>
      </c>
      <c r="I45" s="90" t="s">
        <v>632</v>
      </c>
      <c r="J45" s="90" t="s">
        <v>621</v>
      </c>
      <c r="K45" s="91" t="s">
        <v>643</v>
      </c>
      <c r="L45" s="87" t="s">
        <v>92</v>
      </c>
      <c r="M45" s="87" t="s">
        <v>516</v>
      </c>
      <c r="N45" s="92" t="s">
        <v>511</v>
      </c>
      <c r="O45" s="2"/>
    </row>
    <row r="46" spans="1:15" ht="18" customHeight="1" thickBot="1" x14ac:dyDescent="0.3">
      <c r="A46" s="78" t="s">
        <v>117</v>
      </c>
      <c r="B46" s="79" t="s">
        <v>502</v>
      </c>
      <c r="C46" s="93" t="s">
        <v>507</v>
      </c>
      <c r="D46" s="103">
        <v>65</v>
      </c>
      <c r="E46" s="94" t="s">
        <v>39</v>
      </c>
      <c r="F46" s="93" t="s">
        <v>444</v>
      </c>
      <c r="G46" s="94" t="s">
        <v>357</v>
      </c>
      <c r="H46" s="83">
        <v>1</v>
      </c>
      <c r="I46" s="83" t="s">
        <v>632</v>
      </c>
      <c r="J46" s="83" t="s">
        <v>621</v>
      </c>
      <c r="K46" s="84" t="s">
        <v>643</v>
      </c>
      <c r="L46" s="79" t="s">
        <v>92</v>
      </c>
      <c r="M46" s="79" t="s">
        <v>516</v>
      </c>
      <c r="N46" s="85" t="s">
        <v>511</v>
      </c>
      <c r="O46" s="2"/>
    </row>
    <row r="47" spans="1:15" ht="18" customHeight="1" thickBot="1" x14ac:dyDescent="0.3">
      <c r="A47" s="86" t="s">
        <v>117</v>
      </c>
      <c r="B47" s="87" t="s">
        <v>502</v>
      </c>
      <c r="C47" s="88" t="s">
        <v>507</v>
      </c>
      <c r="D47" s="102">
        <v>68</v>
      </c>
      <c r="E47" s="3" t="s">
        <v>33</v>
      </c>
      <c r="F47" s="88" t="s">
        <v>463</v>
      </c>
      <c r="G47" s="3" t="s">
        <v>367</v>
      </c>
      <c r="H47" s="90">
        <v>1</v>
      </c>
      <c r="I47" s="90" t="s">
        <v>632</v>
      </c>
      <c r="J47" s="90" t="s">
        <v>621</v>
      </c>
      <c r="K47" s="91" t="s">
        <v>643</v>
      </c>
      <c r="L47" s="87" t="s">
        <v>92</v>
      </c>
      <c r="M47" s="87" t="s">
        <v>516</v>
      </c>
      <c r="N47" s="92" t="s">
        <v>511</v>
      </c>
      <c r="O47" s="2"/>
    </row>
    <row r="48" spans="1:15" ht="18" customHeight="1" thickBot="1" x14ac:dyDescent="0.3">
      <c r="A48" s="78" t="s">
        <v>117</v>
      </c>
      <c r="B48" s="79" t="s">
        <v>502</v>
      </c>
      <c r="C48" s="93" t="s">
        <v>507</v>
      </c>
      <c r="D48" s="103">
        <v>70</v>
      </c>
      <c r="E48" s="94" t="s">
        <v>83</v>
      </c>
      <c r="F48" s="93" t="s">
        <v>478</v>
      </c>
      <c r="G48" s="94" t="s">
        <v>419</v>
      </c>
      <c r="H48" s="83">
        <v>3</v>
      </c>
      <c r="I48" s="83" t="s">
        <v>635</v>
      </c>
      <c r="J48" s="83" t="s">
        <v>636</v>
      </c>
      <c r="K48" s="84" t="s">
        <v>644</v>
      </c>
      <c r="L48" s="79" t="s">
        <v>524</v>
      </c>
      <c r="M48" s="79" t="s">
        <v>525</v>
      </c>
      <c r="N48" s="85" t="s">
        <v>673</v>
      </c>
      <c r="O48" s="2"/>
    </row>
    <row r="49" spans="1:15" ht="18" customHeight="1" thickBot="1" x14ac:dyDescent="0.3">
      <c r="A49" s="86" t="s">
        <v>116</v>
      </c>
      <c r="B49" s="87" t="s">
        <v>116</v>
      </c>
      <c r="C49" s="93" t="s">
        <v>506</v>
      </c>
      <c r="D49" s="103">
        <v>71</v>
      </c>
      <c r="E49" s="3" t="s">
        <v>54</v>
      </c>
      <c r="F49" s="93" t="s">
        <v>500</v>
      </c>
      <c r="G49" s="3" t="s">
        <v>392</v>
      </c>
      <c r="H49" s="90">
        <v>1</v>
      </c>
      <c r="I49" s="90" t="s">
        <v>631</v>
      </c>
      <c r="J49" s="90" t="s">
        <v>630</v>
      </c>
      <c r="K49" s="91" t="s">
        <v>645</v>
      </c>
      <c r="L49" s="87" t="s">
        <v>92</v>
      </c>
      <c r="M49" s="87" t="s">
        <v>516</v>
      </c>
      <c r="N49" s="92" t="s">
        <v>511</v>
      </c>
      <c r="O49" s="2"/>
    </row>
    <row r="50" spans="1:15" ht="18" customHeight="1" thickBot="1" x14ac:dyDescent="0.3">
      <c r="A50" s="78" t="s">
        <v>116</v>
      </c>
      <c r="B50" s="79" t="s">
        <v>116</v>
      </c>
      <c r="C50" s="93" t="s">
        <v>506</v>
      </c>
      <c r="D50" s="103">
        <v>72</v>
      </c>
      <c r="E50" s="94" t="s">
        <v>59</v>
      </c>
      <c r="F50" s="93" t="s">
        <v>472</v>
      </c>
      <c r="G50" s="94" t="s">
        <v>374</v>
      </c>
      <c r="H50" s="83">
        <v>1</v>
      </c>
      <c r="I50" s="83" t="s">
        <v>631</v>
      </c>
      <c r="J50" s="83" t="s">
        <v>630</v>
      </c>
      <c r="K50" s="84" t="s">
        <v>645</v>
      </c>
      <c r="L50" s="79" t="s">
        <v>92</v>
      </c>
      <c r="M50" s="79" t="s">
        <v>516</v>
      </c>
      <c r="N50" s="85" t="s">
        <v>511</v>
      </c>
      <c r="O50" s="2"/>
    </row>
    <row r="51" spans="1:15" ht="18" customHeight="1" thickBot="1" x14ac:dyDescent="0.3">
      <c r="A51" s="86" t="s">
        <v>116</v>
      </c>
      <c r="B51" s="87" t="s">
        <v>116</v>
      </c>
      <c r="C51" s="93" t="s">
        <v>506</v>
      </c>
      <c r="D51" s="103">
        <v>73</v>
      </c>
      <c r="E51" s="3" t="s">
        <v>60</v>
      </c>
      <c r="F51" s="93" t="s">
        <v>464</v>
      </c>
      <c r="G51" s="3" t="s">
        <v>368</v>
      </c>
      <c r="H51" s="90">
        <v>1</v>
      </c>
      <c r="I51" s="90" t="s">
        <v>631</v>
      </c>
      <c r="J51" s="90" t="s">
        <v>630</v>
      </c>
      <c r="K51" s="91" t="s">
        <v>645</v>
      </c>
      <c r="L51" s="87" t="s">
        <v>92</v>
      </c>
      <c r="M51" s="87" t="s">
        <v>516</v>
      </c>
      <c r="N51" s="92" t="s">
        <v>511</v>
      </c>
      <c r="O51" s="2"/>
    </row>
    <row r="52" spans="1:15" ht="18" customHeight="1" thickBot="1" x14ac:dyDescent="0.3">
      <c r="A52" s="78" t="s">
        <v>116</v>
      </c>
      <c r="B52" s="79" t="s">
        <v>116</v>
      </c>
      <c r="C52" s="93" t="s">
        <v>506</v>
      </c>
      <c r="D52" s="103">
        <v>75</v>
      </c>
      <c r="E52" s="94" t="s">
        <v>63</v>
      </c>
      <c r="F52" s="93" t="s">
        <v>456</v>
      </c>
      <c r="G52" s="94" t="s">
        <v>363</v>
      </c>
      <c r="H52" s="83">
        <v>1</v>
      </c>
      <c r="I52" s="83" t="s">
        <v>631</v>
      </c>
      <c r="J52" s="83" t="s">
        <v>630</v>
      </c>
      <c r="K52" s="84" t="s">
        <v>645</v>
      </c>
      <c r="L52" s="79" t="s">
        <v>92</v>
      </c>
      <c r="M52" s="79" t="s">
        <v>516</v>
      </c>
      <c r="N52" s="85" t="s">
        <v>511</v>
      </c>
      <c r="O52" s="2"/>
    </row>
    <row r="53" spans="1:15" ht="29.25" customHeight="1" thickBot="1" x14ac:dyDescent="0.3">
      <c r="A53" s="86" t="s">
        <v>116</v>
      </c>
      <c r="B53" s="87" t="s">
        <v>116</v>
      </c>
      <c r="C53" s="88" t="s">
        <v>506</v>
      </c>
      <c r="D53" s="102">
        <v>76</v>
      </c>
      <c r="E53" s="3" t="s">
        <v>64</v>
      </c>
      <c r="F53" s="88" t="s">
        <v>455</v>
      </c>
      <c r="G53" s="3" t="s">
        <v>362</v>
      </c>
      <c r="H53" s="90">
        <v>1</v>
      </c>
      <c r="I53" s="90" t="s">
        <v>631</v>
      </c>
      <c r="J53" s="90" t="s">
        <v>630</v>
      </c>
      <c r="K53" s="91" t="s">
        <v>645</v>
      </c>
      <c r="L53" s="87" t="s">
        <v>92</v>
      </c>
      <c r="M53" s="87" t="s">
        <v>516</v>
      </c>
      <c r="N53" s="92" t="s">
        <v>511</v>
      </c>
      <c r="O53" s="2"/>
    </row>
    <row r="54" spans="1:15" ht="18" customHeight="1" thickBot="1" x14ac:dyDescent="0.3">
      <c r="A54" s="78" t="s">
        <v>116</v>
      </c>
      <c r="B54" s="79" t="s">
        <v>116</v>
      </c>
      <c r="C54" s="93" t="s">
        <v>506</v>
      </c>
      <c r="D54" s="103">
        <v>77</v>
      </c>
      <c r="E54" s="94" t="s">
        <v>65</v>
      </c>
      <c r="F54" s="93" t="s">
        <v>450</v>
      </c>
      <c r="G54" s="94" t="s">
        <v>360</v>
      </c>
      <c r="H54" s="83">
        <v>1</v>
      </c>
      <c r="I54" s="83" t="s">
        <v>631</v>
      </c>
      <c r="J54" s="83" t="s">
        <v>630</v>
      </c>
      <c r="K54" s="84" t="s">
        <v>645</v>
      </c>
      <c r="L54" s="79" t="s">
        <v>92</v>
      </c>
      <c r="M54" s="79" t="s">
        <v>516</v>
      </c>
      <c r="N54" s="85" t="s">
        <v>511</v>
      </c>
      <c r="O54" s="2"/>
    </row>
    <row r="55" spans="1:15" ht="18" customHeight="1" thickBot="1" x14ac:dyDescent="0.3">
      <c r="A55" s="86" t="s">
        <v>116</v>
      </c>
      <c r="B55" s="87" t="s">
        <v>116</v>
      </c>
      <c r="C55" s="93" t="s">
        <v>506</v>
      </c>
      <c r="D55" s="103">
        <v>78</v>
      </c>
      <c r="E55" s="3" t="s">
        <v>66</v>
      </c>
      <c r="F55" s="93" t="s">
        <v>448</v>
      </c>
      <c r="G55" s="3" t="s">
        <v>359</v>
      </c>
      <c r="H55" s="90">
        <v>1</v>
      </c>
      <c r="I55" s="90" t="s">
        <v>631</v>
      </c>
      <c r="J55" s="90" t="s">
        <v>630</v>
      </c>
      <c r="K55" s="91" t="s">
        <v>645</v>
      </c>
      <c r="L55" s="87" t="s">
        <v>92</v>
      </c>
      <c r="M55" s="87" t="s">
        <v>516</v>
      </c>
      <c r="N55" s="92" t="s">
        <v>511</v>
      </c>
      <c r="O55" s="2"/>
    </row>
    <row r="56" spans="1:15" ht="18" customHeight="1" thickBot="1" x14ac:dyDescent="0.3">
      <c r="A56" s="78" t="s">
        <v>116</v>
      </c>
      <c r="B56" s="79" t="s">
        <v>116</v>
      </c>
      <c r="C56" s="80" t="s">
        <v>506</v>
      </c>
      <c r="D56" s="101">
        <v>79</v>
      </c>
      <c r="E56" s="94" t="s">
        <v>61</v>
      </c>
      <c r="F56" s="80" t="s">
        <v>479</v>
      </c>
      <c r="G56" s="94" t="s">
        <v>379</v>
      </c>
      <c r="H56" s="83">
        <v>1</v>
      </c>
      <c r="I56" s="83" t="s">
        <v>631</v>
      </c>
      <c r="J56" s="83" t="s">
        <v>630</v>
      </c>
      <c r="K56" s="84" t="s">
        <v>645</v>
      </c>
      <c r="L56" s="79" t="s">
        <v>92</v>
      </c>
      <c r="M56" s="79" t="s">
        <v>516</v>
      </c>
      <c r="N56" s="85" t="s">
        <v>511</v>
      </c>
      <c r="O56" s="2"/>
    </row>
    <row r="57" spans="1:15" ht="18" customHeight="1" thickBot="1" x14ac:dyDescent="0.3">
      <c r="A57" s="86" t="s">
        <v>116</v>
      </c>
      <c r="B57" s="87" t="s">
        <v>116</v>
      </c>
      <c r="C57" s="88" t="s">
        <v>506</v>
      </c>
      <c r="D57" s="102">
        <v>80</v>
      </c>
      <c r="E57" s="3" t="s">
        <v>55</v>
      </c>
      <c r="F57" s="88" t="s">
        <v>493</v>
      </c>
      <c r="G57" s="3" t="s">
        <v>389</v>
      </c>
      <c r="H57" s="90">
        <v>1</v>
      </c>
      <c r="I57" s="90" t="s">
        <v>631</v>
      </c>
      <c r="J57" s="90" t="s">
        <v>630</v>
      </c>
      <c r="K57" s="91" t="s">
        <v>645</v>
      </c>
      <c r="L57" s="87" t="s">
        <v>92</v>
      </c>
      <c r="M57" s="87" t="s">
        <v>516</v>
      </c>
      <c r="N57" s="92" t="s">
        <v>511</v>
      </c>
      <c r="O57" s="2"/>
    </row>
    <row r="58" spans="1:15" ht="18" customHeight="1" thickBot="1" x14ac:dyDescent="0.3">
      <c r="A58" s="78" t="s">
        <v>116</v>
      </c>
      <c r="B58" s="79" t="s">
        <v>116</v>
      </c>
      <c r="C58" s="80" t="s">
        <v>506</v>
      </c>
      <c r="D58" s="101">
        <v>82</v>
      </c>
      <c r="E58" s="94" t="s">
        <v>68</v>
      </c>
      <c r="F58" s="80" t="s">
        <v>439</v>
      </c>
      <c r="G58" s="94" t="s">
        <v>353</v>
      </c>
      <c r="H58" s="83">
        <v>1</v>
      </c>
      <c r="I58" s="83" t="s">
        <v>631</v>
      </c>
      <c r="J58" s="83" t="s">
        <v>630</v>
      </c>
      <c r="K58" s="84" t="s">
        <v>645</v>
      </c>
      <c r="L58" s="79" t="s">
        <v>92</v>
      </c>
      <c r="M58" s="79" t="s">
        <v>516</v>
      </c>
      <c r="N58" s="85" t="s">
        <v>511</v>
      </c>
      <c r="O58" s="2"/>
    </row>
    <row r="59" spans="1:15" ht="7.5" customHeight="1" thickBot="1" x14ac:dyDescent="0.3">
      <c r="A59" s="86" t="s">
        <v>116</v>
      </c>
      <c r="B59" s="87" t="s">
        <v>116</v>
      </c>
      <c r="C59" s="93" t="s">
        <v>506</v>
      </c>
      <c r="D59" s="103">
        <v>83</v>
      </c>
      <c r="E59" s="3" t="s">
        <v>73</v>
      </c>
      <c r="F59" s="93" t="s">
        <v>420</v>
      </c>
      <c r="G59" s="3" t="s">
        <v>340</v>
      </c>
      <c r="H59" s="90">
        <v>1</v>
      </c>
      <c r="I59" s="90" t="s">
        <v>631</v>
      </c>
      <c r="J59" s="90" t="s">
        <v>630</v>
      </c>
      <c r="K59" s="91" t="s">
        <v>645</v>
      </c>
      <c r="L59" s="87" t="s">
        <v>92</v>
      </c>
      <c r="M59" s="87" t="s">
        <v>516</v>
      </c>
      <c r="N59" s="92" t="s">
        <v>511</v>
      </c>
      <c r="O59" s="2"/>
    </row>
    <row r="60" spans="1:15" ht="18" customHeight="1" thickBot="1" x14ac:dyDescent="0.3">
      <c r="A60" s="78" t="s">
        <v>116</v>
      </c>
      <c r="B60" s="79" t="s">
        <v>116</v>
      </c>
      <c r="C60" s="80" t="s">
        <v>506</v>
      </c>
      <c r="D60" s="101">
        <v>84</v>
      </c>
      <c r="E60" s="94" t="s">
        <v>56</v>
      </c>
      <c r="F60" s="80" t="s">
        <v>483</v>
      </c>
      <c r="G60" s="94" t="s">
        <v>381</v>
      </c>
      <c r="H60" s="83">
        <v>1</v>
      </c>
      <c r="I60" s="83" t="s">
        <v>631</v>
      </c>
      <c r="J60" s="83" t="s">
        <v>630</v>
      </c>
      <c r="K60" s="84" t="s">
        <v>645</v>
      </c>
      <c r="L60" s="79" t="s">
        <v>92</v>
      </c>
      <c r="M60" s="79" t="s">
        <v>516</v>
      </c>
      <c r="N60" s="85" t="s">
        <v>511</v>
      </c>
      <c r="O60" s="2"/>
    </row>
    <row r="61" spans="1:15" ht="18" customHeight="1" thickBot="1" x14ac:dyDescent="0.3">
      <c r="A61" s="86" t="s">
        <v>116</v>
      </c>
      <c r="B61" s="87" t="s">
        <v>116</v>
      </c>
      <c r="C61" s="88" t="s">
        <v>506</v>
      </c>
      <c r="D61" s="102">
        <v>85</v>
      </c>
      <c r="E61" s="3" t="s">
        <v>57</v>
      </c>
      <c r="F61" s="88" t="s">
        <v>481</v>
      </c>
      <c r="G61" s="3" t="s">
        <v>380</v>
      </c>
      <c r="H61" s="90">
        <v>1</v>
      </c>
      <c r="I61" s="90" t="s">
        <v>631</v>
      </c>
      <c r="J61" s="90" t="s">
        <v>630</v>
      </c>
      <c r="K61" s="91" t="s">
        <v>645</v>
      </c>
      <c r="L61" s="87" t="s">
        <v>92</v>
      </c>
      <c r="M61" s="87" t="s">
        <v>516</v>
      </c>
      <c r="N61" s="92" t="s">
        <v>511</v>
      </c>
      <c r="O61" s="2"/>
    </row>
    <row r="62" spans="1:15" ht="18" customHeight="1" thickBot="1" x14ac:dyDescent="0.3">
      <c r="A62" s="78" t="s">
        <v>116</v>
      </c>
      <c r="B62" s="79" t="s">
        <v>116</v>
      </c>
      <c r="C62" s="80" t="s">
        <v>506</v>
      </c>
      <c r="D62" s="101">
        <v>86</v>
      </c>
      <c r="E62" s="94" t="s">
        <v>62</v>
      </c>
      <c r="F62" s="80" t="s">
        <v>459</v>
      </c>
      <c r="G62" s="94" t="s">
        <v>364</v>
      </c>
      <c r="H62" s="83">
        <v>1</v>
      </c>
      <c r="I62" s="83" t="s">
        <v>631</v>
      </c>
      <c r="J62" s="83" t="s">
        <v>630</v>
      </c>
      <c r="K62" s="84" t="s">
        <v>645</v>
      </c>
      <c r="L62" s="79" t="s">
        <v>92</v>
      </c>
      <c r="M62" s="79" t="s">
        <v>516</v>
      </c>
      <c r="N62" s="85" t="s">
        <v>511</v>
      </c>
      <c r="O62" s="2"/>
    </row>
    <row r="63" spans="1:15" ht="18" customHeight="1" thickBot="1" x14ac:dyDescent="0.3">
      <c r="A63" s="86" t="s">
        <v>116</v>
      </c>
      <c r="B63" s="87" t="s">
        <v>116</v>
      </c>
      <c r="C63" s="93" t="s">
        <v>506</v>
      </c>
      <c r="D63" s="103">
        <v>87</v>
      </c>
      <c r="E63" s="3" t="s">
        <v>69</v>
      </c>
      <c r="F63" s="93" t="s">
        <v>436</v>
      </c>
      <c r="G63" s="3" t="s">
        <v>338</v>
      </c>
      <c r="H63" s="90">
        <v>1</v>
      </c>
      <c r="I63" s="90" t="s">
        <v>631</v>
      </c>
      <c r="J63" s="90" t="s">
        <v>630</v>
      </c>
      <c r="K63" s="91" t="s">
        <v>645</v>
      </c>
      <c r="L63" s="87" t="s">
        <v>92</v>
      </c>
      <c r="M63" s="87" t="s">
        <v>516</v>
      </c>
      <c r="N63" s="92" t="s">
        <v>511</v>
      </c>
      <c r="O63" s="2"/>
    </row>
    <row r="64" spans="1:15" ht="18" customHeight="1" thickBot="1" x14ac:dyDescent="0.3">
      <c r="A64" s="78" t="s">
        <v>116</v>
      </c>
      <c r="B64" s="79" t="s">
        <v>116</v>
      </c>
      <c r="C64" s="93" t="s">
        <v>506</v>
      </c>
      <c r="D64" s="103">
        <v>89</v>
      </c>
      <c r="E64" s="94" t="s">
        <v>67</v>
      </c>
      <c r="F64" s="93" t="s">
        <v>440</v>
      </c>
      <c r="G64" s="94" t="s">
        <v>354</v>
      </c>
      <c r="H64" s="83">
        <v>1</v>
      </c>
      <c r="I64" s="83" t="s">
        <v>631</v>
      </c>
      <c r="J64" s="83" t="s">
        <v>630</v>
      </c>
      <c r="K64" s="84" t="s">
        <v>645</v>
      </c>
      <c r="L64" s="79" t="s">
        <v>92</v>
      </c>
      <c r="M64" s="79" t="s">
        <v>516</v>
      </c>
      <c r="N64" s="85" t="s">
        <v>511</v>
      </c>
      <c r="O64" s="2"/>
    </row>
    <row r="65" spans="1:15" ht="18" customHeight="1" thickBot="1" x14ac:dyDescent="0.3">
      <c r="A65" s="86" t="s">
        <v>116</v>
      </c>
      <c r="B65" s="87" t="s">
        <v>116</v>
      </c>
      <c r="C65" s="93" t="s">
        <v>506</v>
      </c>
      <c r="D65" s="103">
        <v>90</v>
      </c>
      <c r="E65" s="3" t="s">
        <v>74</v>
      </c>
      <c r="F65" s="93" t="s">
        <v>446</v>
      </c>
      <c r="G65" s="3" t="s">
        <v>358</v>
      </c>
      <c r="H65" s="90">
        <v>1</v>
      </c>
      <c r="I65" s="90" t="s">
        <v>631</v>
      </c>
      <c r="J65" s="90" t="s">
        <v>630</v>
      </c>
      <c r="K65" s="91" t="s">
        <v>645</v>
      </c>
      <c r="L65" s="87" t="s">
        <v>92</v>
      </c>
      <c r="M65" s="87" t="s">
        <v>516</v>
      </c>
      <c r="N65" s="92" t="s">
        <v>511</v>
      </c>
      <c r="O65" s="2"/>
    </row>
    <row r="66" spans="1:15" ht="18" customHeight="1" thickBot="1" x14ac:dyDescent="0.3">
      <c r="A66" s="78" t="s">
        <v>116</v>
      </c>
      <c r="B66" s="79" t="s">
        <v>116</v>
      </c>
      <c r="C66" s="93" t="s">
        <v>506</v>
      </c>
      <c r="D66" s="103">
        <v>91</v>
      </c>
      <c r="E66" s="94" t="s">
        <v>71</v>
      </c>
      <c r="F66" s="93" t="s">
        <v>428</v>
      </c>
      <c r="G66" s="94" t="s">
        <v>346</v>
      </c>
      <c r="H66" s="83">
        <v>1</v>
      </c>
      <c r="I66" s="83" t="s">
        <v>631</v>
      </c>
      <c r="J66" s="83" t="s">
        <v>630</v>
      </c>
      <c r="K66" s="84" t="s">
        <v>645</v>
      </c>
      <c r="L66" s="79" t="s">
        <v>92</v>
      </c>
      <c r="M66" s="79" t="s">
        <v>516</v>
      </c>
      <c r="N66" s="85" t="s">
        <v>511</v>
      </c>
      <c r="O66" s="2"/>
    </row>
    <row r="67" spans="1:15" ht="18" customHeight="1" thickBot="1" x14ac:dyDescent="0.3">
      <c r="A67" s="86" t="s">
        <v>116</v>
      </c>
      <c r="B67" s="87" t="s">
        <v>116</v>
      </c>
      <c r="C67" s="93" t="s">
        <v>506</v>
      </c>
      <c r="D67" s="103">
        <v>92</v>
      </c>
      <c r="E67" s="87" t="s">
        <v>72</v>
      </c>
      <c r="F67" s="93" t="s">
        <v>426</v>
      </c>
      <c r="G67" s="87" t="s">
        <v>345</v>
      </c>
      <c r="H67" s="90">
        <v>1</v>
      </c>
      <c r="I67" s="90" t="s">
        <v>631</v>
      </c>
      <c r="J67" s="90" t="s">
        <v>630</v>
      </c>
      <c r="K67" s="91" t="s">
        <v>645</v>
      </c>
      <c r="L67" s="87" t="s">
        <v>92</v>
      </c>
      <c r="M67" s="87" t="s">
        <v>516</v>
      </c>
      <c r="N67" s="92" t="s">
        <v>511</v>
      </c>
      <c r="O67" s="2"/>
    </row>
    <row r="68" spans="1:15" ht="18" customHeight="1" thickBot="1" x14ac:dyDescent="0.3">
      <c r="A68" s="78" t="s">
        <v>116</v>
      </c>
      <c r="B68" s="79" t="s">
        <v>116</v>
      </c>
      <c r="C68" s="80" t="s">
        <v>506</v>
      </c>
      <c r="D68" s="101">
        <v>94</v>
      </c>
      <c r="E68" s="79" t="s">
        <v>58</v>
      </c>
      <c r="F68" s="80" t="s">
        <v>477</v>
      </c>
      <c r="G68" s="79" t="s">
        <v>378</v>
      </c>
      <c r="H68" s="83">
        <v>1</v>
      </c>
      <c r="I68" s="83" t="s">
        <v>631</v>
      </c>
      <c r="J68" s="83" t="s">
        <v>630</v>
      </c>
      <c r="K68" s="84" t="s">
        <v>645</v>
      </c>
      <c r="L68" s="79" t="s">
        <v>92</v>
      </c>
      <c r="M68" s="79" t="s">
        <v>516</v>
      </c>
      <c r="N68" s="85" t="s">
        <v>511</v>
      </c>
      <c r="O68" s="2"/>
    </row>
    <row r="69" spans="1:15" ht="18" customHeight="1" thickBot="1" x14ac:dyDescent="0.3">
      <c r="A69" s="86" t="s">
        <v>116</v>
      </c>
      <c r="B69" s="87" t="s">
        <v>116</v>
      </c>
      <c r="C69" s="88" t="s">
        <v>506</v>
      </c>
      <c r="D69" s="102">
        <v>95</v>
      </c>
      <c r="E69" s="87" t="s">
        <v>70</v>
      </c>
      <c r="F69" s="88" t="s">
        <v>433</v>
      </c>
      <c r="G69" s="87" t="s">
        <v>349</v>
      </c>
      <c r="H69" s="90">
        <v>1</v>
      </c>
      <c r="I69" s="90" t="s">
        <v>631</v>
      </c>
      <c r="J69" s="90" t="s">
        <v>630</v>
      </c>
      <c r="K69" s="91" t="s">
        <v>645</v>
      </c>
      <c r="L69" s="87" t="s">
        <v>92</v>
      </c>
      <c r="M69" s="87" t="s">
        <v>516</v>
      </c>
      <c r="N69" s="92" t="s">
        <v>511</v>
      </c>
      <c r="O69" s="2"/>
    </row>
    <row r="70" spans="1:15" ht="18" customHeight="1" thickBot="1" x14ac:dyDescent="0.3">
      <c r="A70" s="78" t="s">
        <v>118</v>
      </c>
      <c r="B70" s="79" t="s">
        <v>504</v>
      </c>
      <c r="C70" s="93" t="s">
        <v>509</v>
      </c>
      <c r="D70" s="103">
        <v>114</v>
      </c>
      <c r="E70" s="79" t="s">
        <v>81</v>
      </c>
      <c r="F70" s="93" t="s">
        <v>490</v>
      </c>
      <c r="G70" s="79" t="s">
        <v>387</v>
      </c>
      <c r="H70" s="83">
        <v>6</v>
      </c>
      <c r="I70" s="83" t="s">
        <v>634</v>
      </c>
      <c r="J70" s="83" t="s">
        <v>622</v>
      </c>
      <c r="K70" s="84" t="s">
        <v>646</v>
      </c>
      <c r="L70" s="105" t="s">
        <v>704</v>
      </c>
      <c r="M70" s="105" t="s">
        <v>705</v>
      </c>
      <c r="N70" s="106" t="s">
        <v>706</v>
      </c>
      <c r="O70" s="2"/>
    </row>
    <row r="71" spans="1:15" ht="18" customHeight="1" thickBot="1" x14ac:dyDescent="0.3">
      <c r="A71" s="86" t="s">
        <v>618</v>
      </c>
      <c r="B71" s="87" t="s">
        <v>503</v>
      </c>
      <c r="C71" s="93" t="s">
        <v>508</v>
      </c>
      <c r="D71" s="103">
        <v>115</v>
      </c>
      <c r="E71" s="87" t="s">
        <v>2</v>
      </c>
      <c r="F71" s="93" t="s">
        <v>488</v>
      </c>
      <c r="G71" s="87" t="s">
        <v>416</v>
      </c>
      <c r="H71" s="90">
        <v>5</v>
      </c>
      <c r="I71" s="90" t="s">
        <v>638</v>
      </c>
      <c r="J71" s="90" t="s">
        <v>637</v>
      </c>
      <c r="K71" s="91" t="s">
        <v>647</v>
      </c>
      <c r="L71" s="105" t="s">
        <v>707</v>
      </c>
      <c r="M71" s="105" t="s">
        <v>708</v>
      </c>
      <c r="N71" s="106" t="s">
        <v>709</v>
      </c>
      <c r="O71" s="2"/>
    </row>
    <row r="72" spans="1:15" ht="18" customHeight="1" thickBot="1" x14ac:dyDescent="0.3">
      <c r="A72" s="78" t="s">
        <v>618</v>
      </c>
      <c r="B72" s="79" t="s">
        <v>503</v>
      </c>
      <c r="C72" s="80" t="s">
        <v>508</v>
      </c>
      <c r="D72" s="101">
        <v>116</v>
      </c>
      <c r="E72" s="79" t="s">
        <v>53</v>
      </c>
      <c r="F72" s="80" t="s">
        <v>489</v>
      </c>
      <c r="G72" s="79" t="s">
        <v>386</v>
      </c>
      <c r="H72" s="83">
        <v>1</v>
      </c>
      <c r="I72" s="83" t="s">
        <v>631</v>
      </c>
      <c r="J72" s="83" t="s">
        <v>630</v>
      </c>
      <c r="K72" s="84" t="s">
        <v>645</v>
      </c>
      <c r="L72" s="79" t="s">
        <v>92</v>
      </c>
      <c r="M72" s="79" t="s">
        <v>516</v>
      </c>
      <c r="N72" s="85" t="s">
        <v>511</v>
      </c>
      <c r="O72" s="2"/>
    </row>
    <row r="73" spans="1:15" ht="18" customHeight="1" thickBot="1" x14ac:dyDescent="0.3">
      <c r="A73" s="86" t="s">
        <v>116</v>
      </c>
      <c r="B73" s="87" t="s">
        <v>116</v>
      </c>
      <c r="C73" s="88" t="s">
        <v>506</v>
      </c>
      <c r="D73" s="102">
        <v>118</v>
      </c>
      <c r="E73" s="87" t="s">
        <v>84</v>
      </c>
      <c r="F73" s="88" t="s">
        <v>447</v>
      </c>
      <c r="G73" s="87" t="s">
        <v>418</v>
      </c>
      <c r="H73" s="90">
        <v>3</v>
      </c>
      <c r="I73" s="90" t="s">
        <v>635</v>
      </c>
      <c r="J73" s="90" t="s">
        <v>636</v>
      </c>
      <c r="K73" s="91" t="s">
        <v>644</v>
      </c>
      <c r="L73" s="87" t="s">
        <v>524</v>
      </c>
      <c r="M73" s="87" t="s">
        <v>525</v>
      </c>
      <c r="N73" s="92" t="s">
        <v>673</v>
      </c>
      <c r="O73" s="2"/>
    </row>
    <row r="74" spans="1:15" ht="18" customHeight="1" thickBot="1" x14ac:dyDescent="0.3">
      <c r="A74" s="78" t="s">
        <v>117</v>
      </c>
      <c r="B74" s="79" t="s">
        <v>502</v>
      </c>
      <c r="C74" s="93" t="s">
        <v>507</v>
      </c>
      <c r="D74" s="103">
        <v>126</v>
      </c>
      <c r="E74" s="79" t="s">
        <v>35</v>
      </c>
      <c r="F74" s="93" t="s">
        <v>460</v>
      </c>
      <c r="G74" s="79" t="s">
        <v>365</v>
      </c>
      <c r="H74" s="83">
        <v>1</v>
      </c>
      <c r="I74" s="83" t="s">
        <v>632</v>
      </c>
      <c r="J74" s="83" t="s">
        <v>621</v>
      </c>
      <c r="K74" s="84" t="s">
        <v>643</v>
      </c>
      <c r="L74" s="79" t="s">
        <v>92</v>
      </c>
      <c r="M74" s="79" t="s">
        <v>516</v>
      </c>
      <c r="N74" s="85" t="s">
        <v>511</v>
      </c>
      <c r="O74" s="2"/>
    </row>
    <row r="75" spans="1:15" ht="18" customHeight="1" thickBot="1" x14ac:dyDescent="0.3">
      <c r="A75" s="86" t="s">
        <v>117</v>
      </c>
      <c r="B75" s="87" t="s">
        <v>502</v>
      </c>
      <c r="C75" s="88" t="s">
        <v>507</v>
      </c>
      <c r="D75" s="102">
        <v>127</v>
      </c>
      <c r="E75" s="87" t="s">
        <v>20</v>
      </c>
      <c r="F75" s="88" t="s">
        <v>497</v>
      </c>
      <c r="G75" s="87" t="s">
        <v>391</v>
      </c>
      <c r="H75" s="90">
        <v>1</v>
      </c>
      <c r="I75" s="90" t="s">
        <v>632</v>
      </c>
      <c r="J75" s="90" t="s">
        <v>621</v>
      </c>
      <c r="K75" s="91" t="s">
        <v>643</v>
      </c>
      <c r="L75" s="87" t="s">
        <v>92</v>
      </c>
      <c r="M75" s="87" t="s">
        <v>516</v>
      </c>
      <c r="N75" s="92" t="s">
        <v>511</v>
      </c>
      <c r="O75" s="2"/>
    </row>
    <row r="76" spans="1:15" ht="18" customHeight="1" thickBot="1" x14ac:dyDescent="0.3">
      <c r="A76" s="78" t="s">
        <v>117</v>
      </c>
      <c r="B76" s="79" t="s">
        <v>502</v>
      </c>
      <c r="C76" s="80" t="s">
        <v>507</v>
      </c>
      <c r="D76" s="101">
        <v>128</v>
      </c>
      <c r="E76" s="79" t="s">
        <v>28</v>
      </c>
      <c r="F76" s="80" t="s">
        <v>469</v>
      </c>
      <c r="G76" s="79" t="s">
        <v>373</v>
      </c>
      <c r="H76" s="83">
        <v>1</v>
      </c>
      <c r="I76" s="83" t="s">
        <v>632</v>
      </c>
      <c r="J76" s="83" t="s">
        <v>621</v>
      </c>
      <c r="K76" s="84" t="s">
        <v>643</v>
      </c>
      <c r="L76" s="79" t="s">
        <v>92</v>
      </c>
      <c r="M76" s="79" t="s">
        <v>516</v>
      </c>
      <c r="N76" s="85" t="s">
        <v>511</v>
      </c>
      <c r="O76" s="2"/>
    </row>
    <row r="77" spans="1:15" ht="18" customHeight="1" thickBot="1" x14ac:dyDescent="0.3">
      <c r="A77" s="86" t="s">
        <v>116</v>
      </c>
      <c r="B77" s="87" t="s">
        <v>116</v>
      </c>
      <c r="C77" s="88" t="s">
        <v>506</v>
      </c>
      <c r="D77" s="102">
        <v>160</v>
      </c>
      <c r="E77" s="87" t="s">
        <v>19</v>
      </c>
      <c r="F77" s="88" t="s">
        <v>499</v>
      </c>
      <c r="G77" s="87" t="s">
        <v>417</v>
      </c>
      <c r="H77" s="90">
        <v>2</v>
      </c>
      <c r="I77" s="90" t="s">
        <v>626</v>
      </c>
      <c r="J77" s="90" t="s">
        <v>623</v>
      </c>
      <c r="K77" s="91" t="s">
        <v>648</v>
      </c>
      <c r="L77" s="87" t="s">
        <v>93</v>
      </c>
      <c r="M77" s="87" t="s">
        <v>517</v>
      </c>
      <c r="N77" s="92" t="s">
        <v>512</v>
      </c>
      <c r="O77" s="2"/>
    </row>
    <row r="78" spans="1:15" ht="18" customHeight="1" thickBot="1" x14ac:dyDescent="0.3">
      <c r="A78" s="78" t="s">
        <v>116</v>
      </c>
      <c r="B78" s="79" t="s">
        <v>116</v>
      </c>
      <c r="C78" s="80" t="s">
        <v>506</v>
      </c>
      <c r="D78" s="101">
        <v>161</v>
      </c>
      <c r="E78" s="79" t="s">
        <v>75</v>
      </c>
      <c r="F78" s="80" t="s">
        <v>501</v>
      </c>
      <c r="G78" s="79" t="s">
        <v>413</v>
      </c>
      <c r="H78" s="83">
        <v>1</v>
      </c>
      <c r="I78" s="83" t="s">
        <v>627</v>
      </c>
      <c r="J78" s="83" t="s">
        <v>624</v>
      </c>
      <c r="K78" s="84" t="s">
        <v>649</v>
      </c>
      <c r="L78" s="79" t="s">
        <v>92</v>
      </c>
      <c r="M78" s="79" t="s">
        <v>516</v>
      </c>
      <c r="N78" s="85" t="s">
        <v>511</v>
      </c>
      <c r="O78" s="2"/>
    </row>
    <row r="79" spans="1:15" ht="18" customHeight="1" thickBot="1" x14ac:dyDescent="0.3">
      <c r="A79" s="86" t="s">
        <v>116</v>
      </c>
      <c r="B79" s="87" t="s">
        <v>116</v>
      </c>
      <c r="C79" s="93" t="s">
        <v>506</v>
      </c>
      <c r="D79" s="103">
        <v>162</v>
      </c>
      <c r="E79" s="87" t="s">
        <v>76</v>
      </c>
      <c r="F79" s="93" t="s">
        <v>494</v>
      </c>
      <c r="G79" s="87" t="s">
        <v>412</v>
      </c>
      <c r="H79" s="90">
        <v>1</v>
      </c>
      <c r="I79" s="90" t="s">
        <v>627</v>
      </c>
      <c r="J79" s="90" t="s">
        <v>624</v>
      </c>
      <c r="K79" s="91" t="s">
        <v>649</v>
      </c>
      <c r="L79" s="87" t="s">
        <v>92</v>
      </c>
      <c r="M79" s="87" t="s">
        <v>516</v>
      </c>
      <c r="N79" s="92" t="s">
        <v>511</v>
      </c>
      <c r="O79" s="2"/>
    </row>
    <row r="80" spans="1:15" ht="18" customHeight="1" thickBot="1" x14ac:dyDescent="0.3">
      <c r="A80" s="78" t="s">
        <v>116</v>
      </c>
      <c r="B80" s="79" t="s">
        <v>116</v>
      </c>
      <c r="C80" s="93" t="s">
        <v>506</v>
      </c>
      <c r="D80" s="103">
        <v>163</v>
      </c>
      <c r="E80" s="79" t="s">
        <v>77</v>
      </c>
      <c r="F80" s="93" t="s">
        <v>482</v>
      </c>
      <c r="G80" s="79" t="s">
        <v>409</v>
      </c>
      <c r="H80" s="83">
        <v>1</v>
      </c>
      <c r="I80" s="83" t="s">
        <v>627</v>
      </c>
      <c r="J80" s="83" t="s">
        <v>624</v>
      </c>
      <c r="K80" s="84" t="s">
        <v>649</v>
      </c>
      <c r="L80" s="79" t="s">
        <v>92</v>
      </c>
      <c r="M80" s="79" t="s">
        <v>516</v>
      </c>
      <c r="N80" s="85" t="s">
        <v>511</v>
      </c>
      <c r="O80" s="2"/>
    </row>
    <row r="81" spans="1:15" ht="18" customHeight="1" thickBot="1" x14ac:dyDescent="0.3">
      <c r="A81" s="86" t="s">
        <v>116</v>
      </c>
      <c r="B81" s="87" t="s">
        <v>116</v>
      </c>
      <c r="C81" s="88" t="s">
        <v>506</v>
      </c>
      <c r="D81" s="102">
        <v>164</v>
      </c>
      <c r="E81" s="87" t="s">
        <v>78</v>
      </c>
      <c r="F81" s="88" t="s">
        <v>471</v>
      </c>
      <c r="G81" s="87" t="s">
        <v>414</v>
      </c>
      <c r="H81" s="90">
        <v>1</v>
      </c>
      <c r="I81" s="90" t="s">
        <v>627</v>
      </c>
      <c r="J81" s="90" t="s">
        <v>624</v>
      </c>
      <c r="K81" s="91" t="s">
        <v>649</v>
      </c>
      <c r="L81" s="87" t="s">
        <v>92</v>
      </c>
      <c r="M81" s="87" t="s">
        <v>516</v>
      </c>
      <c r="N81" s="92" t="s">
        <v>511</v>
      </c>
      <c r="O81" s="2"/>
    </row>
    <row r="82" spans="1:15" ht="18" customHeight="1" thickBot="1" x14ac:dyDescent="0.3">
      <c r="A82" s="78" t="s">
        <v>116</v>
      </c>
      <c r="B82" s="79" t="s">
        <v>116</v>
      </c>
      <c r="C82" s="93" t="s">
        <v>506</v>
      </c>
      <c r="D82" s="103">
        <v>165</v>
      </c>
      <c r="E82" s="79" t="s">
        <v>80</v>
      </c>
      <c r="F82" s="93" t="s">
        <v>434</v>
      </c>
      <c r="G82" s="79" t="s">
        <v>410</v>
      </c>
      <c r="H82" s="83">
        <v>1</v>
      </c>
      <c r="I82" s="83" t="s">
        <v>627</v>
      </c>
      <c r="J82" s="83" t="s">
        <v>624</v>
      </c>
      <c r="K82" s="84" t="s">
        <v>649</v>
      </c>
      <c r="L82" s="79" t="s">
        <v>92</v>
      </c>
      <c r="M82" s="79" t="s">
        <v>516</v>
      </c>
      <c r="N82" s="85" t="s">
        <v>511</v>
      </c>
      <c r="O82" s="2"/>
    </row>
    <row r="83" spans="1:15" ht="18" customHeight="1" thickBot="1" x14ac:dyDescent="0.3">
      <c r="A83" s="95" t="s">
        <v>116</v>
      </c>
      <c r="B83" s="96" t="s">
        <v>116</v>
      </c>
      <c r="C83" s="97" t="s">
        <v>506</v>
      </c>
      <c r="D83" s="104">
        <v>179</v>
      </c>
      <c r="E83" s="96" t="s">
        <v>79</v>
      </c>
      <c r="F83" s="97" t="s">
        <v>451</v>
      </c>
      <c r="G83" s="96" t="s">
        <v>411</v>
      </c>
      <c r="H83" s="98">
        <v>1</v>
      </c>
      <c r="I83" s="98" t="s">
        <v>627</v>
      </c>
      <c r="J83" s="98" t="s">
        <v>624</v>
      </c>
      <c r="K83" s="99" t="s">
        <v>649</v>
      </c>
      <c r="L83" s="96" t="s">
        <v>92</v>
      </c>
      <c r="M83" s="96" t="s">
        <v>516</v>
      </c>
      <c r="N83" s="100" t="s">
        <v>511</v>
      </c>
      <c r="O83" s="2"/>
    </row>
    <row r="84" spans="1:15" ht="13" thickTop="1" x14ac:dyDescent="0.25"/>
  </sheetData>
  <pageMargins left="0.7" right="0.7" top="0.75" bottom="0.75" header="0.3" footer="0.3"/>
  <pageSetup orientation="portrait" horizontalDpi="300" verticalDpi="300" r:id="rId1"/>
  <headerFooter>
    <oddHeader>&amp;R&amp;"Arial,Regular"&amp;11&amp;B&amp;K000000OGRANIČENO</oddHeader>
    <evenHeader>&amp;R&amp;"Arial,Regular"&amp;11&amp;B&amp;K000000OGRANIČENO</evenHeader>
    <firstHeader>&amp;R&amp;"Arial,Regular"&amp;11&amp;B&amp;K000000OGRANIČENO</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499984740745262"/>
    <pageSetUpPr autoPageBreaks="0"/>
  </sheetPr>
  <dimension ref="A1:Z63"/>
  <sheetViews>
    <sheetView workbookViewId="0">
      <selection activeCell="D63" sqref="D63"/>
    </sheetView>
  </sheetViews>
  <sheetFormatPr defaultColWidth="8.75" defaultRowHeight="14" x14ac:dyDescent="0.3"/>
  <cols>
    <col min="1" max="1" width="44.5" style="20" customWidth="1"/>
    <col min="2" max="2" width="19.33203125" style="24" customWidth="1"/>
    <col min="3" max="3" width="23.83203125" style="24" customWidth="1"/>
    <col min="4" max="4" width="19" style="24" customWidth="1"/>
    <col min="5" max="5" width="31.75" style="20" customWidth="1"/>
    <col min="6" max="6" width="19.75" style="20" customWidth="1"/>
    <col min="7" max="7" width="18" style="20" customWidth="1"/>
    <col min="8" max="16384" width="8.75" style="20"/>
  </cols>
  <sheetData>
    <row r="1" spans="1:26" ht="16.899999999999999" customHeight="1" x14ac:dyDescent="0.3">
      <c r="A1" s="20" t="s">
        <v>212</v>
      </c>
      <c r="B1" s="20" t="s">
        <v>529</v>
      </c>
      <c r="C1" s="24" t="s">
        <v>301</v>
      </c>
      <c r="D1" s="24" t="s">
        <v>617</v>
      </c>
      <c r="E1" s="20" t="s">
        <v>115</v>
      </c>
      <c r="F1" s="20" t="s">
        <v>302</v>
      </c>
      <c r="G1" s="20" t="s">
        <v>528</v>
      </c>
      <c r="H1" s="20" t="s">
        <v>548</v>
      </c>
      <c r="I1" s="20" t="s">
        <v>549</v>
      </c>
      <c r="J1" s="20" t="s">
        <v>550</v>
      </c>
      <c r="K1" s="20" t="s">
        <v>551</v>
      </c>
      <c r="L1" s="20" t="s">
        <v>552</v>
      </c>
      <c r="M1" s="20" t="s">
        <v>553</v>
      </c>
      <c r="N1" s="20" t="s">
        <v>554</v>
      </c>
      <c r="O1" s="20" t="s">
        <v>555</v>
      </c>
      <c r="P1" s="20" t="s">
        <v>556</v>
      </c>
      <c r="Q1" s="20" t="s">
        <v>557</v>
      </c>
      <c r="R1" s="20" t="s">
        <v>558</v>
      </c>
      <c r="S1" s="20" t="s">
        <v>559</v>
      </c>
      <c r="T1" s="20" t="s">
        <v>560</v>
      </c>
      <c r="U1" s="20" t="s">
        <v>561</v>
      </c>
      <c r="V1" s="20" t="s">
        <v>562</v>
      </c>
      <c r="W1" s="20" t="s">
        <v>563</v>
      </c>
      <c r="X1" s="20" t="s">
        <v>564</v>
      </c>
      <c r="Y1" s="20" t="s">
        <v>565</v>
      </c>
      <c r="Z1" s="20" t="s">
        <v>566</v>
      </c>
    </row>
    <row r="2" spans="1:26" x14ac:dyDescent="0.3">
      <c r="A2" s="21" t="s">
        <v>127</v>
      </c>
      <c r="B2" s="24" t="s">
        <v>130</v>
      </c>
      <c r="C2" s="24" t="s">
        <v>303</v>
      </c>
      <c r="D2" s="24" t="s">
        <v>127</v>
      </c>
      <c r="E2" s="23" t="s">
        <v>236</v>
      </c>
      <c r="F2" s="23"/>
      <c r="G2" s="23" t="s">
        <v>237</v>
      </c>
    </row>
    <row r="3" spans="1:26" x14ac:dyDescent="0.3">
      <c r="A3" s="20" t="s">
        <v>90</v>
      </c>
      <c r="B3" s="24" t="s">
        <v>90</v>
      </c>
      <c r="C3" s="24" t="s">
        <v>304</v>
      </c>
      <c r="D3" s="24" t="s">
        <v>219</v>
      </c>
      <c r="E3" s="23" t="s">
        <v>236</v>
      </c>
      <c r="F3" s="23"/>
      <c r="G3" s="23" t="s">
        <v>237</v>
      </c>
    </row>
    <row r="4" spans="1:26" x14ac:dyDescent="0.3">
      <c r="A4" s="20" t="s">
        <v>139</v>
      </c>
      <c r="B4" s="24" t="s">
        <v>221</v>
      </c>
      <c r="C4" s="24" t="s">
        <v>305</v>
      </c>
      <c r="D4" s="24" t="s">
        <v>220</v>
      </c>
      <c r="E4" s="23" t="s">
        <v>236</v>
      </c>
      <c r="F4" s="23"/>
      <c r="G4" s="23" t="s">
        <v>237</v>
      </c>
    </row>
    <row r="5" spans="1:26" ht="112" x14ac:dyDescent="0.3">
      <c r="A5" s="20" t="s">
        <v>210</v>
      </c>
      <c r="B5" s="24" t="s">
        <v>86</v>
      </c>
      <c r="C5" s="24" t="s">
        <v>306</v>
      </c>
      <c r="D5" s="48" t="s">
        <v>526</v>
      </c>
      <c r="E5" s="25" t="s">
        <v>266</v>
      </c>
      <c r="F5" s="25" t="s">
        <v>268</v>
      </c>
      <c r="G5" s="25" t="s">
        <v>267</v>
      </c>
    </row>
    <row r="6" spans="1:26" ht="140" x14ac:dyDescent="0.3">
      <c r="A6" s="20" t="s">
        <v>132</v>
      </c>
      <c r="B6" s="24" t="s">
        <v>670</v>
      </c>
      <c r="C6" s="24" t="s">
        <v>671</v>
      </c>
      <c r="D6" s="48" t="s">
        <v>672</v>
      </c>
      <c r="E6" s="25" t="s">
        <v>269</v>
      </c>
      <c r="F6" s="25" t="s">
        <v>271</v>
      </c>
      <c r="G6" s="25" t="s">
        <v>270</v>
      </c>
    </row>
    <row r="7" spans="1:26" ht="196" x14ac:dyDescent="0.3">
      <c r="A7" s="20" t="s">
        <v>211</v>
      </c>
      <c r="B7" s="24" t="s">
        <v>98</v>
      </c>
      <c r="C7" s="24" t="s">
        <v>307</v>
      </c>
      <c r="D7" s="107" t="s">
        <v>710</v>
      </c>
      <c r="E7" s="25" t="s">
        <v>272</v>
      </c>
      <c r="F7" s="25" t="s">
        <v>274</v>
      </c>
      <c r="G7" s="25" t="s">
        <v>273</v>
      </c>
    </row>
    <row r="8" spans="1:26" ht="84" x14ac:dyDescent="0.3">
      <c r="A8" s="20" t="s">
        <v>133</v>
      </c>
      <c r="B8" s="24" t="s">
        <v>680</v>
      </c>
      <c r="C8" s="24" t="s">
        <v>686</v>
      </c>
      <c r="D8" s="24" t="s">
        <v>692</v>
      </c>
      <c r="E8" s="25" t="s">
        <v>275</v>
      </c>
      <c r="F8" s="25" t="s">
        <v>277</v>
      </c>
      <c r="G8" s="25" t="s">
        <v>276</v>
      </c>
    </row>
    <row r="9" spans="1:26" ht="140" x14ac:dyDescent="0.3">
      <c r="A9" s="20" t="s">
        <v>213</v>
      </c>
      <c r="B9" s="24" t="s">
        <v>87</v>
      </c>
      <c r="C9" s="24" t="s">
        <v>308</v>
      </c>
      <c r="D9" s="24" t="s">
        <v>226</v>
      </c>
      <c r="E9" s="25" t="s">
        <v>278</v>
      </c>
      <c r="F9" s="25" t="s">
        <v>280</v>
      </c>
      <c r="G9" s="25" t="s">
        <v>279</v>
      </c>
    </row>
    <row r="10" spans="1:26" ht="140" x14ac:dyDescent="0.3">
      <c r="A10" s="20" t="s">
        <v>134</v>
      </c>
      <c r="B10" s="24" t="s">
        <v>681</v>
      </c>
      <c r="C10" s="24" t="s">
        <v>687</v>
      </c>
      <c r="D10" s="24" t="s">
        <v>693</v>
      </c>
      <c r="E10" s="25" t="s">
        <v>278</v>
      </c>
      <c r="F10" s="25" t="s">
        <v>280</v>
      </c>
      <c r="G10" s="25" t="s">
        <v>279</v>
      </c>
    </row>
    <row r="11" spans="1:26" ht="126" x14ac:dyDescent="0.3">
      <c r="A11" s="20" t="s">
        <v>214</v>
      </c>
      <c r="B11" s="24" t="s">
        <v>99</v>
      </c>
      <c r="C11" s="24" t="s">
        <v>309</v>
      </c>
      <c r="D11" s="24" t="s">
        <v>228</v>
      </c>
      <c r="E11" s="25" t="s">
        <v>281</v>
      </c>
      <c r="F11" s="25" t="s">
        <v>283</v>
      </c>
      <c r="G11" s="25" t="s">
        <v>282</v>
      </c>
    </row>
    <row r="12" spans="1:26" ht="28" x14ac:dyDescent="0.3">
      <c r="A12" s="20" t="s">
        <v>135</v>
      </c>
      <c r="B12" s="24" t="s">
        <v>682</v>
      </c>
      <c r="C12" s="24" t="s">
        <v>688</v>
      </c>
      <c r="D12" s="24" t="s">
        <v>694</v>
      </c>
      <c r="E12" s="25" t="s">
        <v>284</v>
      </c>
      <c r="F12" s="25" t="s">
        <v>286</v>
      </c>
      <c r="G12" s="25" t="s">
        <v>285</v>
      </c>
    </row>
    <row r="13" spans="1:26" ht="42" x14ac:dyDescent="0.3">
      <c r="A13" s="20" t="s">
        <v>215</v>
      </c>
      <c r="B13" s="24" t="s">
        <v>95</v>
      </c>
      <c r="C13" s="24" t="s">
        <v>310</v>
      </c>
      <c r="D13" s="24" t="s">
        <v>230</v>
      </c>
      <c r="E13" s="25" t="s">
        <v>287</v>
      </c>
      <c r="F13" s="25" t="s">
        <v>289</v>
      </c>
      <c r="G13" s="25" t="s">
        <v>288</v>
      </c>
    </row>
    <row r="14" spans="1:26" ht="42" x14ac:dyDescent="0.3">
      <c r="A14" s="20" t="s">
        <v>136</v>
      </c>
      <c r="B14" s="24" t="s">
        <v>683</v>
      </c>
      <c r="C14" s="24" t="s">
        <v>689</v>
      </c>
      <c r="D14" s="24" t="s">
        <v>695</v>
      </c>
      <c r="E14" s="25" t="s">
        <v>284</v>
      </c>
      <c r="F14" s="25" t="s">
        <v>286</v>
      </c>
      <c r="G14" s="25" t="s">
        <v>290</v>
      </c>
    </row>
    <row r="15" spans="1:26" ht="112" x14ac:dyDescent="0.3">
      <c r="A15" s="108" t="s">
        <v>216</v>
      </c>
      <c r="B15" s="109" t="s">
        <v>711</v>
      </c>
      <c r="C15" s="109" t="s">
        <v>712</v>
      </c>
      <c r="D15" s="109" t="s">
        <v>713</v>
      </c>
      <c r="E15" s="25" t="s">
        <v>291</v>
      </c>
      <c r="F15" s="25" t="s">
        <v>293</v>
      </c>
      <c r="G15" s="25" t="s">
        <v>292</v>
      </c>
    </row>
    <row r="16" spans="1:26" ht="70" x14ac:dyDescent="0.3">
      <c r="A16" s="20" t="s">
        <v>137</v>
      </c>
      <c r="B16" s="24" t="s">
        <v>684</v>
      </c>
      <c r="C16" s="24" t="s">
        <v>690</v>
      </c>
      <c r="D16" s="24" t="s">
        <v>696</v>
      </c>
      <c r="E16" s="25" t="s">
        <v>294</v>
      </c>
      <c r="F16" s="25" t="s">
        <v>296</v>
      </c>
      <c r="G16" s="25" t="s">
        <v>295</v>
      </c>
    </row>
    <row r="17" spans="1:7" ht="112" x14ac:dyDescent="0.3">
      <c r="A17" s="20" t="s">
        <v>217</v>
      </c>
      <c r="B17" s="24" t="s">
        <v>88</v>
      </c>
      <c r="C17" s="24" t="s">
        <v>311</v>
      </c>
      <c r="D17" s="24" t="s">
        <v>232</v>
      </c>
      <c r="E17" s="25" t="s">
        <v>332</v>
      </c>
      <c r="F17" s="25" t="s">
        <v>334</v>
      </c>
      <c r="G17" s="25" t="s">
        <v>333</v>
      </c>
    </row>
    <row r="18" spans="1:7" ht="42" x14ac:dyDescent="0.3">
      <c r="A18" s="20" t="s">
        <v>138</v>
      </c>
      <c r="B18" s="24" t="s">
        <v>685</v>
      </c>
      <c r="C18" s="24" t="s">
        <v>691</v>
      </c>
      <c r="D18" s="24" t="s">
        <v>697</v>
      </c>
      <c r="E18" s="25" t="s">
        <v>297</v>
      </c>
      <c r="F18" s="25" t="s">
        <v>299</v>
      </c>
      <c r="G18" s="25" t="s">
        <v>298</v>
      </c>
    </row>
    <row r="19" spans="1:7" x14ac:dyDescent="0.3">
      <c r="A19" s="20" t="s">
        <v>0</v>
      </c>
      <c r="B19" s="24" t="s">
        <v>0</v>
      </c>
      <c r="C19" s="24" t="s">
        <v>312</v>
      </c>
      <c r="D19" s="24" t="s">
        <v>102</v>
      </c>
      <c r="E19" s="23"/>
      <c r="F19" s="23"/>
      <c r="G19" s="23"/>
    </row>
    <row r="20" spans="1:7" ht="70" x14ac:dyDescent="0.3">
      <c r="A20" s="108" t="s">
        <v>216</v>
      </c>
      <c r="B20" s="109" t="s">
        <v>711</v>
      </c>
      <c r="C20" s="109" t="s">
        <v>712</v>
      </c>
      <c r="D20" s="109" t="s">
        <v>713</v>
      </c>
      <c r="E20" s="23"/>
      <c r="F20" s="23"/>
      <c r="G20" s="23"/>
    </row>
    <row r="21" spans="1:7" ht="42" x14ac:dyDescent="0.3">
      <c r="A21" s="20" t="s">
        <v>120</v>
      </c>
      <c r="B21" s="24" t="s">
        <v>100</v>
      </c>
      <c r="C21" s="24" t="s">
        <v>313</v>
      </c>
      <c r="D21" s="24" t="s">
        <v>106</v>
      </c>
      <c r="E21" s="23"/>
      <c r="F21" s="23"/>
      <c r="G21" s="23"/>
    </row>
    <row r="22" spans="1:7" x14ac:dyDescent="0.3">
      <c r="A22" s="20" t="s">
        <v>91</v>
      </c>
      <c r="B22" s="24" t="s">
        <v>91</v>
      </c>
      <c r="C22" s="24" t="s">
        <v>314</v>
      </c>
      <c r="D22" s="24" t="s">
        <v>105</v>
      </c>
      <c r="E22" s="23"/>
      <c r="F22" s="23"/>
      <c r="G22" s="23"/>
    </row>
    <row r="23" spans="1:7" x14ac:dyDescent="0.3">
      <c r="A23" s="20" t="s">
        <v>653</v>
      </c>
      <c r="B23" s="24" t="s">
        <v>653</v>
      </c>
      <c r="C23" s="24" t="s">
        <v>654</v>
      </c>
      <c r="D23" s="24" t="s">
        <v>652</v>
      </c>
      <c r="F23" s="60"/>
    </row>
    <row r="24" spans="1:7" ht="33" customHeight="1" x14ac:dyDescent="0.3">
      <c r="A24" s="22" t="s">
        <v>141</v>
      </c>
      <c r="B24" s="22" t="s">
        <v>141</v>
      </c>
      <c r="C24" s="22" t="s">
        <v>315</v>
      </c>
      <c r="D24" s="24" t="s">
        <v>223</v>
      </c>
      <c r="E24" s="23"/>
      <c r="F24" s="23"/>
      <c r="G24" s="23"/>
    </row>
    <row r="25" spans="1:7" ht="29.25" customHeight="1" x14ac:dyDescent="0.3">
      <c r="A25" s="22" t="s">
        <v>142</v>
      </c>
      <c r="B25" s="22" t="s">
        <v>142</v>
      </c>
      <c r="C25" s="22" t="s">
        <v>316</v>
      </c>
      <c r="D25" s="24" t="s">
        <v>224</v>
      </c>
      <c r="E25" s="23"/>
      <c r="F25" s="23"/>
      <c r="G25" s="23"/>
    </row>
    <row r="26" spans="1:7" ht="31.5" customHeight="1" x14ac:dyDescent="0.3">
      <c r="A26" s="22" t="s">
        <v>140</v>
      </c>
      <c r="B26" s="22" t="s">
        <v>140</v>
      </c>
      <c r="C26" s="22" t="s">
        <v>317</v>
      </c>
      <c r="D26" s="24" t="s">
        <v>225</v>
      </c>
      <c r="E26" s="23"/>
      <c r="F26" s="23"/>
      <c r="G26" s="23"/>
    </row>
    <row r="27" spans="1:7" x14ac:dyDescent="0.3">
      <c r="A27" s="20" t="s">
        <v>124</v>
      </c>
      <c r="B27" s="24" t="s">
        <v>97</v>
      </c>
      <c r="C27" s="24" t="s">
        <v>318</v>
      </c>
      <c r="D27" s="24" t="s">
        <v>111</v>
      </c>
      <c r="E27" s="23"/>
      <c r="F27" s="23"/>
      <c r="G27" s="23"/>
    </row>
    <row r="28" spans="1:7" ht="42" x14ac:dyDescent="0.3">
      <c r="A28" s="20" t="s">
        <v>125</v>
      </c>
      <c r="B28" s="24" t="s">
        <v>96</v>
      </c>
      <c r="C28" s="24" t="s">
        <v>319</v>
      </c>
      <c r="D28" s="24" t="s">
        <v>112</v>
      </c>
      <c r="E28" s="23"/>
      <c r="F28" s="23"/>
      <c r="G28" s="23"/>
    </row>
    <row r="29" spans="1:7" x14ac:dyDescent="0.3">
      <c r="A29" s="21" t="s">
        <v>126</v>
      </c>
      <c r="B29" s="24" t="s">
        <v>128</v>
      </c>
      <c r="C29" s="24" t="s">
        <v>320</v>
      </c>
      <c r="D29" s="24" t="s">
        <v>129</v>
      </c>
      <c r="E29" s="23"/>
      <c r="F29" s="23"/>
      <c r="G29" s="23"/>
    </row>
    <row r="30" spans="1:7" x14ac:dyDescent="0.3">
      <c r="A30" s="20" t="s">
        <v>89</v>
      </c>
      <c r="B30" s="24" t="s">
        <v>101</v>
      </c>
      <c r="C30" s="24" t="s">
        <v>321</v>
      </c>
      <c r="D30" s="24" t="s">
        <v>104</v>
      </c>
      <c r="E30" s="23"/>
      <c r="F30" s="23"/>
      <c r="G30" s="23"/>
    </row>
    <row r="31" spans="1:7" ht="28" x14ac:dyDescent="0.3">
      <c r="A31" s="20" t="s">
        <v>119</v>
      </c>
      <c r="B31" s="24" t="s">
        <v>94</v>
      </c>
      <c r="C31" s="24" t="s">
        <v>322</v>
      </c>
      <c r="D31" s="24" t="s">
        <v>103</v>
      </c>
      <c r="E31" s="23"/>
      <c r="F31" s="23"/>
      <c r="G31" s="23"/>
    </row>
    <row r="32" spans="1:7" ht="42" x14ac:dyDescent="0.3">
      <c r="A32" s="108" t="s">
        <v>122</v>
      </c>
      <c r="B32" s="109" t="s">
        <v>714</v>
      </c>
      <c r="C32" s="109" t="s">
        <v>715</v>
      </c>
      <c r="D32" s="110" t="s">
        <v>716</v>
      </c>
      <c r="E32" s="23"/>
      <c r="F32" s="23"/>
      <c r="G32" s="23"/>
    </row>
    <row r="33" spans="1:7" ht="42" x14ac:dyDescent="0.3">
      <c r="A33" s="108" t="s">
        <v>123</v>
      </c>
      <c r="B33" s="109" t="s">
        <v>717</v>
      </c>
      <c r="C33" s="109" t="s">
        <v>718</v>
      </c>
      <c r="D33" s="110" t="s">
        <v>716</v>
      </c>
      <c r="E33" s="23"/>
      <c r="F33" s="23"/>
      <c r="G33" s="23"/>
    </row>
    <row r="34" spans="1:7" ht="70" x14ac:dyDescent="0.3">
      <c r="A34" s="20" t="s">
        <v>121</v>
      </c>
      <c r="B34" s="24" t="s">
        <v>1</v>
      </c>
      <c r="C34" s="24" t="s">
        <v>323</v>
      </c>
      <c r="D34" s="24" t="s">
        <v>114</v>
      </c>
      <c r="E34" s="23"/>
      <c r="F34" s="23"/>
      <c r="G34" s="23"/>
    </row>
    <row r="35" spans="1:7" ht="33.75" customHeight="1" x14ac:dyDescent="0.3">
      <c r="A35" s="20" t="s">
        <v>131</v>
      </c>
      <c r="B35" s="24" t="s">
        <v>218</v>
      </c>
      <c r="C35" s="24" t="s">
        <v>324</v>
      </c>
      <c r="D35" s="24" t="s">
        <v>222</v>
      </c>
      <c r="E35" s="23" t="s">
        <v>679</v>
      </c>
      <c r="F35" s="23" t="s">
        <v>678</v>
      </c>
      <c r="G35" s="25" t="s">
        <v>677</v>
      </c>
    </row>
    <row r="36" spans="1:7" ht="28" x14ac:dyDescent="0.3">
      <c r="A36" s="20" t="s">
        <v>238</v>
      </c>
      <c r="B36" s="25" t="s">
        <v>242</v>
      </c>
      <c r="C36" s="25" t="s">
        <v>325</v>
      </c>
      <c r="D36" s="26" t="s">
        <v>239</v>
      </c>
    </row>
    <row r="37" spans="1:7" x14ac:dyDescent="0.3">
      <c r="A37" s="20" t="s">
        <v>241</v>
      </c>
      <c r="B37" s="28" t="s">
        <v>300</v>
      </c>
      <c r="C37" s="28" t="s">
        <v>326</v>
      </c>
      <c r="D37" s="27" t="s">
        <v>240</v>
      </c>
    </row>
    <row r="38" spans="1:7" ht="29" x14ac:dyDescent="0.35">
      <c r="A38" s="20" t="s">
        <v>246</v>
      </c>
      <c r="B38" s="29" t="s">
        <v>264</v>
      </c>
      <c r="C38" s="29" t="s">
        <v>327</v>
      </c>
      <c r="D38" s="30" t="s">
        <v>265</v>
      </c>
    </row>
    <row r="39" spans="1:7" ht="14.5" x14ac:dyDescent="0.35">
      <c r="A39" s="20" t="s">
        <v>248</v>
      </c>
      <c r="B39" s="31" t="s">
        <v>249</v>
      </c>
      <c r="C39" s="32" t="s">
        <v>328</v>
      </c>
      <c r="D39" s="30" t="s">
        <v>247</v>
      </c>
    </row>
    <row r="40" spans="1:7" ht="29" x14ac:dyDescent="0.35">
      <c r="A40" s="20" t="s">
        <v>698</v>
      </c>
      <c r="B40" s="31" t="s">
        <v>702</v>
      </c>
      <c r="C40" s="32" t="s">
        <v>703</v>
      </c>
      <c r="D40" s="30" t="s">
        <v>701</v>
      </c>
      <c r="F40" s="68"/>
    </row>
    <row r="41" spans="1:7" ht="28" x14ac:dyDescent="0.3">
      <c r="A41" s="20" t="s">
        <v>252</v>
      </c>
      <c r="B41" s="33" t="s">
        <v>251</v>
      </c>
      <c r="C41" s="25" t="s">
        <v>329</v>
      </c>
      <c r="D41" s="25" t="s">
        <v>250</v>
      </c>
    </row>
    <row r="42" spans="1:7" x14ac:dyDescent="0.3">
      <c r="A42" s="20" t="s">
        <v>259</v>
      </c>
      <c r="B42" s="25" t="s">
        <v>85</v>
      </c>
      <c r="C42" s="25" t="s">
        <v>330</v>
      </c>
      <c r="D42" s="25" t="s">
        <v>259</v>
      </c>
    </row>
    <row r="43" spans="1:7" x14ac:dyDescent="0.3">
      <c r="A43" s="20" t="s">
        <v>260</v>
      </c>
      <c r="B43" s="25" t="s">
        <v>676</v>
      </c>
      <c r="C43" s="25" t="s">
        <v>675</v>
      </c>
      <c r="D43" s="25" t="s">
        <v>260</v>
      </c>
    </row>
    <row r="44" spans="1:7" x14ac:dyDescent="0.3">
      <c r="A44" s="20" t="s">
        <v>261</v>
      </c>
      <c r="B44" s="61" t="s">
        <v>656</v>
      </c>
      <c r="C44" s="61" t="s">
        <v>655</v>
      </c>
      <c r="D44" s="25" t="s">
        <v>261</v>
      </c>
    </row>
    <row r="45" spans="1:7" ht="28" x14ac:dyDescent="0.3">
      <c r="A45" s="20" t="s">
        <v>243</v>
      </c>
      <c r="B45" s="25" t="s">
        <v>700</v>
      </c>
      <c r="C45" s="25" t="s">
        <v>699</v>
      </c>
      <c r="D45" s="26" t="s">
        <v>650</v>
      </c>
    </row>
    <row r="46" spans="1:7" x14ac:dyDescent="0.3">
      <c r="A46" s="20" t="s">
        <v>244</v>
      </c>
      <c r="B46" s="61" t="s">
        <v>657</v>
      </c>
      <c r="C46" s="61" t="s">
        <v>658</v>
      </c>
      <c r="D46" s="25" t="s">
        <v>245</v>
      </c>
    </row>
    <row r="47" spans="1:7" x14ac:dyDescent="0.3">
      <c r="A47" s="20" t="s">
        <v>262</v>
      </c>
      <c r="B47" s="25" t="s">
        <v>263</v>
      </c>
      <c r="C47" s="25" t="s">
        <v>331</v>
      </c>
      <c r="D47" s="25" t="s">
        <v>262</v>
      </c>
    </row>
    <row r="48" spans="1:7" x14ac:dyDescent="0.3">
      <c r="A48" s="20" t="s">
        <v>139</v>
      </c>
      <c r="B48" s="24" t="s">
        <v>221</v>
      </c>
      <c r="C48" s="24" t="s">
        <v>305</v>
      </c>
      <c r="D48" s="42" t="s">
        <v>220</v>
      </c>
    </row>
    <row r="49" spans="1:7" x14ac:dyDescent="0.3">
      <c r="A49" s="42" t="s">
        <v>530</v>
      </c>
      <c r="B49" s="42" t="s">
        <v>530</v>
      </c>
      <c r="C49" s="43" t="s">
        <v>531</v>
      </c>
      <c r="D49" s="42" t="s">
        <v>530</v>
      </c>
      <c r="F49" s="49"/>
    </row>
    <row r="50" spans="1:7" x14ac:dyDescent="0.3">
      <c r="A50" s="42" t="s">
        <v>532</v>
      </c>
      <c r="B50" s="42" t="s">
        <v>530</v>
      </c>
      <c r="C50" s="43" t="s">
        <v>531</v>
      </c>
      <c r="D50" s="42" t="s">
        <v>533</v>
      </c>
      <c r="F50" s="49"/>
    </row>
    <row r="51" spans="1:7" x14ac:dyDescent="0.3">
      <c r="A51" s="42" t="s">
        <v>581</v>
      </c>
      <c r="B51" s="42" t="s">
        <v>571</v>
      </c>
      <c r="C51" s="42" t="s">
        <v>572</v>
      </c>
      <c r="D51" s="42" t="s">
        <v>547</v>
      </c>
      <c r="F51" s="49"/>
    </row>
    <row r="52" spans="1:7" x14ac:dyDescent="0.3">
      <c r="A52" s="42" t="s">
        <v>582</v>
      </c>
      <c r="B52" s="42" t="s">
        <v>573</v>
      </c>
      <c r="C52" s="42" t="s">
        <v>574</v>
      </c>
      <c r="D52" s="42" t="s">
        <v>567</v>
      </c>
      <c r="F52" s="49"/>
    </row>
    <row r="53" spans="1:7" ht="25.5" x14ac:dyDescent="0.3">
      <c r="A53" s="111" t="s">
        <v>583</v>
      </c>
      <c r="B53" s="111" t="s">
        <v>719</v>
      </c>
      <c r="C53" s="111" t="s">
        <v>720</v>
      </c>
      <c r="D53" s="111" t="s">
        <v>721</v>
      </c>
      <c r="F53" s="49"/>
    </row>
    <row r="54" spans="1:7" x14ac:dyDescent="0.3">
      <c r="A54" s="42" t="s">
        <v>584</v>
      </c>
      <c r="B54" s="42" t="s">
        <v>577</v>
      </c>
      <c r="C54" s="42" t="s">
        <v>578</v>
      </c>
      <c r="D54" s="42" t="s">
        <v>568</v>
      </c>
      <c r="F54" s="49"/>
    </row>
    <row r="55" spans="1:7" ht="25.5" x14ac:dyDescent="0.3">
      <c r="A55" s="42" t="s">
        <v>585</v>
      </c>
      <c r="B55" s="42" t="s">
        <v>579</v>
      </c>
      <c r="C55" s="42" t="s">
        <v>580</v>
      </c>
      <c r="D55" s="42" t="s">
        <v>107</v>
      </c>
      <c r="F55" s="49"/>
    </row>
    <row r="56" spans="1:7" ht="25.5" x14ac:dyDescent="0.3">
      <c r="A56" s="111" t="s">
        <v>586</v>
      </c>
      <c r="B56" s="111" t="s">
        <v>722</v>
      </c>
      <c r="C56" s="111" t="s">
        <v>723</v>
      </c>
      <c r="D56" s="111" t="s">
        <v>724</v>
      </c>
      <c r="F56" s="49"/>
    </row>
    <row r="57" spans="1:7" ht="25.5" x14ac:dyDescent="0.3">
      <c r="A57" s="111" t="s">
        <v>587</v>
      </c>
      <c r="B57" s="111" t="s">
        <v>725</v>
      </c>
      <c r="C57" s="111" t="s">
        <v>726</v>
      </c>
      <c r="D57" s="111" t="s">
        <v>727</v>
      </c>
      <c r="F57" s="49"/>
    </row>
    <row r="58" spans="1:7" ht="38" x14ac:dyDescent="0.3">
      <c r="A58" s="42" t="s">
        <v>588</v>
      </c>
      <c r="B58" s="42" t="s">
        <v>538</v>
      </c>
      <c r="C58" s="42" t="s">
        <v>539</v>
      </c>
      <c r="D58" s="42" t="s">
        <v>569</v>
      </c>
      <c r="F58" s="49"/>
    </row>
    <row r="59" spans="1:7" x14ac:dyDescent="0.3">
      <c r="A59" s="42" t="s">
        <v>589</v>
      </c>
      <c r="B59" s="42" t="s">
        <v>540</v>
      </c>
      <c r="C59" s="42" t="s">
        <v>541</v>
      </c>
      <c r="D59" s="42" t="s">
        <v>540</v>
      </c>
      <c r="F59" s="49"/>
    </row>
    <row r="60" spans="1:7" x14ac:dyDescent="0.3">
      <c r="A60" s="42" t="s">
        <v>590</v>
      </c>
      <c r="B60" s="42" t="s">
        <v>542</v>
      </c>
      <c r="C60" s="42" t="s">
        <v>543</v>
      </c>
      <c r="D60" s="42" t="s">
        <v>570</v>
      </c>
      <c r="F60" s="49"/>
    </row>
    <row r="61" spans="1:7" ht="25.5" x14ac:dyDescent="0.3">
      <c r="A61" s="42" t="s">
        <v>591</v>
      </c>
      <c r="B61" s="42" t="s">
        <v>545</v>
      </c>
      <c r="C61" s="42" t="s">
        <v>546</v>
      </c>
      <c r="D61" s="42" t="s">
        <v>544</v>
      </c>
      <c r="F61" s="49"/>
    </row>
    <row r="62" spans="1:7" ht="100.5" x14ac:dyDescent="0.3">
      <c r="A62" s="42" t="s">
        <v>614</v>
      </c>
      <c r="B62" s="42" t="s">
        <v>616</v>
      </c>
      <c r="C62" s="42" t="s">
        <v>674</v>
      </c>
      <c r="D62" s="42" t="s">
        <v>615</v>
      </c>
      <c r="F62" s="49"/>
    </row>
    <row r="63" spans="1:7" ht="42" x14ac:dyDescent="0.3">
      <c r="A63" s="115" t="s">
        <v>733</v>
      </c>
      <c r="B63" s="116" t="s">
        <v>734</v>
      </c>
      <c r="C63" s="116" t="s">
        <v>736</v>
      </c>
      <c r="D63" s="116" t="s">
        <v>735</v>
      </c>
      <c r="E63" s="23"/>
      <c r="F63" s="23"/>
      <c r="G63" s="23"/>
    </row>
  </sheetData>
  <phoneticPr fontId="3" type="noConversion"/>
  <pageMargins left="0.7" right="0.7" top="0.75" bottom="0.75" header="0.3" footer="0.3"/>
  <pageSetup orientation="portrait" horizontalDpi="300" verticalDpi="300" r:id="rId1"/>
  <headerFooter>
    <oddHeader>&amp;R&amp;"Arial,Regular"&amp;11&amp;B&amp;K000000OGRANIČENO</oddHeader>
    <evenHeader>&amp;R&amp;"Arial,Regular"&amp;11&amp;B&amp;K000000OGRANIČENO</evenHeader>
    <firstHeader>&amp;R&amp;"Arial,Regular"&amp;11&amp;B&amp;K000000OGRANIČENO</first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499984740745262"/>
    <pageSetUpPr autoPageBreaks="0"/>
  </sheetPr>
  <dimension ref="A1:G135"/>
  <sheetViews>
    <sheetView topLeftCell="A109" workbookViewId="0">
      <selection activeCell="G2" sqref="G2:G17"/>
    </sheetView>
  </sheetViews>
  <sheetFormatPr defaultColWidth="9" defaultRowHeight="14.5" x14ac:dyDescent="0.35"/>
  <cols>
    <col min="1" max="1" width="31.08203125" style="6" customWidth="1"/>
    <col min="2" max="2" width="10.58203125" style="16" customWidth="1"/>
    <col min="3" max="4" width="11" style="16" customWidth="1"/>
    <col min="5" max="5" width="10.5" style="16" customWidth="1"/>
    <col min="6" max="16384" width="9" style="6"/>
  </cols>
  <sheetData>
    <row r="1" spans="1:7" ht="45.75" customHeight="1" x14ac:dyDescent="0.35">
      <c r="A1" s="4" t="s">
        <v>143</v>
      </c>
      <c r="B1" s="5" t="s">
        <v>144</v>
      </c>
      <c r="C1" s="5" t="s">
        <v>145</v>
      </c>
      <c r="D1" s="5" t="s">
        <v>146</v>
      </c>
      <c r="E1" s="5" t="s">
        <v>147</v>
      </c>
    </row>
    <row r="2" spans="1:7" x14ac:dyDescent="0.35">
      <c r="A2" s="7" t="s">
        <v>210</v>
      </c>
      <c r="B2" s="8"/>
      <c r="C2" s="8">
        <v>15</v>
      </c>
      <c r="D2" s="8" t="s">
        <v>148</v>
      </c>
      <c r="E2" s="8"/>
      <c r="G2" s="19" t="s">
        <v>253</v>
      </c>
    </row>
    <row r="3" spans="1:7" x14ac:dyDescent="0.35">
      <c r="A3" s="7" t="s">
        <v>210</v>
      </c>
      <c r="B3" s="8"/>
      <c r="C3" s="8">
        <v>14</v>
      </c>
      <c r="D3" s="8">
        <v>114</v>
      </c>
      <c r="E3" s="8" t="s">
        <v>175</v>
      </c>
      <c r="G3" s="19" t="s">
        <v>254</v>
      </c>
    </row>
    <row r="4" spans="1:7" x14ac:dyDescent="0.35">
      <c r="A4" s="7" t="s">
        <v>210</v>
      </c>
      <c r="B4" s="8"/>
      <c r="C4" s="8">
        <v>13</v>
      </c>
      <c r="D4" s="8">
        <v>110</v>
      </c>
      <c r="E4" s="8" t="s">
        <v>174</v>
      </c>
      <c r="G4" s="19" t="s">
        <v>254</v>
      </c>
    </row>
    <row r="5" spans="1:7" x14ac:dyDescent="0.35">
      <c r="A5" s="7" t="s">
        <v>210</v>
      </c>
      <c r="B5" s="8"/>
      <c r="C5" s="8">
        <v>12</v>
      </c>
      <c r="D5" s="8">
        <v>106</v>
      </c>
      <c r="E5" s="8" t="s">
        <v>173</v>
      </c>
      <c r="G5" s="19" t="s">
        <v>254</v>
      </c>
    </row>
    <row r="6" spans="1:7" x14ac:dyDescent="0.35">
      <c r="A6" s="7" t="s">
        <v>210</v>
      </c>
      <c r="B6" s="8"/>
      <c r="C6" s="8">
        <v>11</v>
      </c>
      <c r="D6" s="8">
        <v>102</v>
      </c>
      <c r="E6" s="8" t="s">
        <v>172</v>
      </c>
      <c r="G6" s="19" t="s">
        <v>255</v>
      </c>
    </row>
    <row r="7" spans="1:7" x14ac:dyDescent="0.35">
      <c r="A7" s="7" t="s">
        <v>210</v>
      </c>
      <c r="B7" s="8"/>
      <c r="C7" s="8">
        <v>10</v>
      </c>
      <c r="D7" s="8">
        <v>98</v>
      </c>
      <c r="E7" s="8" t="s">
        <v>171</v>
      </c>
      <c r="G7" s="19" t="s">
        <v>255</v>
      </c>
    </row>
    <row r="8" spans="1:7" x14ac:dyDescent="0.35">
      <c r="A8" s="7" t="s">
        <v>210</v>
      </c>
      <c r="B8" s="8"/>
      <c r="C8" s="8">
        <v>9</v>
      </c>
      <c r="D8" s="8">
        <v>94</v>
      </c>
      <c r="E8" s="8" t="s">
        <v>170</v>
      </c>
      <c r="G8" s="19" t="s">
        <v>255</v>
      </c>
    </row>
    <row r="9" spans="1:7" x14ac:dyDescent="0.35">
      <c r="A9" s="7" t="s">
        <v>210</v>
      </c>
      <c r="B9" s="8"/>
      <c r="C9" s="8">
        <v>8</v>
      </c>
      <c r="D9" s="8">
        <v>90</v>
      </c>
      <c r="E9" s="8" t="s">
        <v>169</v>
      </c>
      <c r="G9" s="19" t="s">
        <v>256</v>
      </c>
    </row>
    <row r="10" spans="1:7" x14ac:dyDescent="0.35">
      <c r="A10" s="7" t="s">
        <v>210</v>
      </c>
      <c r="B10" s="8"/>
      <c r="C10" s="8">
        <v>7</v>
      </c>
      <c r="D10" s="8">
        <v>87</v>
      </c>
      <c r="E10" s="8" t="s">
        <v>168</v>
      </c>
      <c r="G10" s="19" t="s">
        <v>256</v>
      </c>
    </row>
    <row r="11" spans="1:7" x14ac:dyDescent="0.35">
      <c r="A11" s="7" t="s">
        <v>210</v>
      </c>
      <c r="B11" s="8"/>
      <c r="C11" s="8">
        <v>6</v>
      </c>
      <c r="D11" s="8">
        <v>84</v>
      </c>
      <c r="E11" s="8" t="s">
        <v>167</v>
      </c>
      <c r="G11" s="19" t="s">
        <v>256</v>
      </c>
    </row>
    <row r="12" spans="1:7" x14ac:dyDescent="0.35">
      <c r="A12" s="7" t="s">
        <v>210</v>
      </c>
      <c r="B12" s="8"/>
      <c r="C12" s="8">
        <v>5</v>
      </c>
      <c r="D12" s="8">
        <v>81</v>
      </c>
      <c r="E12" s="8" t="s">
        <v>166</v>
      </c>
      <c r="G12" s="19" t="s">
        <v>257</v>
      </c>
    </row>
    <row r="13" spans="1:7" x14ac:dyDescent="0.35">
      <c r="A13" s="7" t="s">
        <v>210</v>
      </c>
      <c r="B13" s="8"/>
      <c r="C13" s="8">
        <v>4</v>
      </c>
      <c r="D13" s="8">
        <v>79</v>
      </c>
      <c r="E13" s="8" t="s">
        <v>165</v>
      </c>
      <c r="G13" s="19" t="s">
        <v>257</v>
      </c>
    </row>
    <row r="14" spans="1:7" x14ac:dyDescent="0.35">
      <c r="A14" s="7" t="s">
        <v>210</v>
      </c>
      <c r="B14" s="8"/>
      <c r="C14" s="8">
        <v>3</v>
      </c>
      <c r="D14" s="8">
        <v>76</v>
      </c>
      <c r="E14" s="8" t="s">
        <v>164</v>
      </c>
      <c r="G14" s="19" t="s">
        <v>257</v>
      </c>
    </row>
    <row r="15" spans="1:7" x14ac:dyDescent="0.35">
      <c r="A15" s="7" t="s">
        <v>210</v>
      </c>
      <c r="B15" s="8"/>
      <c r="C15" s="8">
        <v>2</v>
      </c>
      <c r="D15" s="8">
        <v>73</v>
      </c>
      <c r="E15" s="8" t="s">
        <v>163</v>
      </c>
      <c r="G15" s="19" t="s">
        <v>258</v>
      </c>
    </row>
    <row r="16" spans="1:7" x14ac:dyDescent="0.35">
      <c r="A16" s="7" t="s">
        <v>210</v>
      </c>
      <c r="B16" s="8"/>
      <c r="C16" s="8">
        <v>1</v>
      </c>
      <c r="D16" s="8">
        <v>70</v>
      </c>
      <c r="E16" s="8" t="s">
        <v>162</v>
      </c>
      <c r="G16" s="19" t="s">
        <v>258</v>
      </c>
    </row>
    <row r="17" spans="1:7" x14ac:dyDescent="0.35">
      <c r="A17" s="7" t="s">
        <v>210</v>
      </c>
      <c r="B17" s="8"/>
      <c r="C17" s="8">
        <v>0</v>
      </c>
      <c r="D17" s="8" t="s">
        <v>149</v>
      </c>
      <c r="E17" s="8"/>
      <c r="G17" s="19" t="s">
        <v>258</v>
      </c>
    </row>
    <row r="18" spans="1:7" x14ac:dyDescent="0.35">
      <c r="A18" s="9" t="s">
        <v>211</v>
      </c>
      <c r="B18" s="10">
        <v>2</v>
      </c>
      <c r="C18" s="10">
        <v>0</v>
      </c>
      <c r="D18" s="10"/>
      <c r="E18" s="10" t="s">
        <v>150</v>
      </c>
    </row>
    <row r="19" spans="1:7" x14ac:dyDescent="0.35">
      <c r="A19" s="9" t="s">
        <v>211</v>
      </c>
      <c r="B19" s="10">
        <v>2</v>
      </c>
      <c r="C19" s="10">
        <v>0.5</v>
      </c>
      <c r="D19" s="10">
        <v>381</v>
      </c>
      <c r="E19" s="10">
        <v>443</v>
      </c>
    </row>
    <row r="20" spans="1:7" x14ac:dyDescent="0.35">
      <c r="A20" s="9" t="s">
        <v>211</v>
      </c>
      <c r="B20" s="10">
        <v>2</v>
      </c>
      <c r="C20" s="10">
        <v>1</v>
      </c>
      <c r="D20" s="10"/>
      <c r="E20" s="10"/>
    </row>
    <row r="21" spans="1:7" x14ac:dyDescent="0.35">
      <c r="A21" s="9" t="s">
        <v>211</v>
      </c>
      <c r="B21" s="10">
        <v>2</v>
      </c>
      <c r="C21" s="10">
        <v>1.5</v>
      </c>
      <c r="D21" s="10"/>
      <c r="E21" s="10"/>
    </row>
    <row r="22" spans="1:7" x14ac:dyDescent="0.35">
      <c r="A22" s="9" t="s">
        <v>211</v>
      </c>
      <c r="B22" s="10">
        <v>2</v>
      </c>
      <c r="C22" s="10">
        <v>2</v>
      </c>
      <c r="D22" s="10"/>
      <c r="E22" s="10"/>
    </row>
    <row r="23" spans="1:7" x14ac:dyDescent="0.35">
      <c r="A23" s="9" t="s">
        <v>211</v>
      </c>
      <c r="B23" s="10">
        <v>2</v>
      </c>
      <c r="C23" s="10">
        <v>2.5</v>
      </c>
      <c r="D23" s="10"/>
      <c r="E23" s="10"/>
    </row>
    <row r="24" spans="1:7" x14ac:dyDescent="0.35">
      <c r="A24" s="9" t="s">
        <v>211</v>
      </c>
      <c r="B24" s="10">
        <v>2</v>
      </c>
      <c r="C24" s="10">
        <v>3</v>
      </c>
      <c r="D24" s="10"/>
      <c r="E24" s="10"/>
    </row>
    <row r="25" spans="1:7" x14ac:dyDescent="0.35">
      <c r="A25" s="9" t="s">
        <v>211</v>
      </c>
      <c r="B25" s="10">
        <v>2</v>
      </c>
      <c r="C25" s="10">
        <v>3.5</v>
      </c>
      <c r="D25" s="10"/>
      <c r="E25" s="10"/>
    </row>
    <row r="26" spans="1:7" x14ac:dyDescent="0.35">
      <c r="A26" s="9" t="s">
        <v>211</v>
      </c>
      <c r="B26" s="10">
        <v>2</v>
      </c>
      <c r="C26" s="10">
        <v>4</v>
      </c>
      <c r="D26" s="10"/>
      <c r="E26" s="10"/>
    </row>
    <row r="27" spans="1:7" x14ac:dyDescent="0.35">
      <c r="A27" s="9" t="s">
        <v>211</v>
      </c>
      <c r="B27" s="10">
        <v>2</v>
      </c>
      <c r="C27" s="10">
        <v>4.5</v>
      </c>
      <c r="D27" s="10"/>
      <c r="E27" s="10"/>
    </row>
    <row r="28" spans="1:7" x14ac:dyDescent="0.35">
      <c r="A28" s="9" t="s">
        <v>211</v>
      </c>
      <c r="B28" s="10">
        <v>2</v>
      </c>
      <c r="C28" s="10">
        <v>5</v>
      </c>
      <c r="D28" s="10" t="s">
        <v>151</v>
      </c>
      <c r="E28" s="10"/>
    </row>
    <row r="29" spans="1:7" x14ac:dyDescent="0.35">
      <c r="A29" s="11" t="s">
        <v>211</v>
      </c>
      <c r="B29" s="12">
        <v>1</v>
      </c>
      <c r="C29" s="12">
        <v>0</v>
      </c>
      <c r="D29" s="12"/>
      <c r="E29" s="12" t="s">
        <v>152</v>
      </c>
    </row>
    <row r="30" spans="1:7" x14ac:dyDescent="0.35">
      <c r="A30" s="11" t="s">
        <v>211</v>
      </c>
      <c r="B30" s="12">
        <v>1</v>
      </c>
      <c r="C30" s="12">
        <v>0.5</v>
      </c>
      <c r="D30" s="12">
        <v>433</v>
      </c>
      <c r="E30" s="12">
        <v>484</v>
      </c>
    </row>
    <row r="31" spans="1:7" x14ac:dyDescent="0.35">
      <c r="A31" s="11" t="s">
        <v>211</v>
      </c>
      <c r="B31" s="12">
        <v>1</v>
      </c>
      <c r="C31" s="12"/>
      <c r="D31" s="12"/>
      <c r="E31" s="12"/>
    </row>
    <row r="32" spans="1:7" x14ac:dyDescent="0.35">
      <c r="A32" s="11" t="s">
        <v>211</v>
      </c>
      <c r="B32" s="12">
        <v>1</v>
      </c>
      <c r="C32" s="12"/>
      <c r="D32" s="12"/>
      <c r="E32" s="12"/>
    </row>
    <row r="33" spans="1:5" x14ac:dyDescent="0.35">
      <c r="A33" s="11" t="s">
        <v>211</v>
      </c>
      <c r="B33" s="12">
        <v>1</v>
      </c>
      <c r="C33" s="12"/>
      <c r="D33" s="12"/>
      <c r="E33" s="12"/>
    </row>
    <row r="34" spans="1:5" x14ac:dyDescent="0.35">
      <c r="A34" s="11" t="s">
        <v>211</v>
      </c>
      <c r="B34" s="12">
        <v>1</v>
      </c>
      <c r="C34" s="12"/>
      <c r="D34" s="12"/>
      <c r="E34" s="12"/>
    </row>
    <row r="35" spans="1:5" x14ac:dyDescent="0.35">
      <c r="A35" s="11" t="s">
        <v>211</v>
      </c>
      <c r="B35" s="12">
        <v>1</v>
      </c>
      <c r="C35" s="12"/>
      <c r="D35" s="12"/>
      <c r="E35" s="12"/>
    </row>
    <row r="36" spans="1:5" x14ac:dyDescent="0.35">
      <c r="A36" s="11" t="s">
        <v>211</v>
      </c>
      <c r="B36" s="12">
        <v>1</v>
      </c>
      <c r="C36" s="12"/>
      <c r="D36" s="12"/>
      <c r="E36" s="12"/>
    </row>
    <row r="37" spans="1:5" x14ac:dyDescent="0.35">
      <c r="A37" s="11" t="s">
        <v>211</v>
      </c>
      <c r="B37" s="12">
        <v>1</v>
      </c>
      <c r="C37" s="12"/>
      <c r="D37" s="12"/>
      <c r="E37" s="12"/>
    </row>
    <row r="38" spans="1:5" x14ac:dyDescent="0.35">
      <c r="A38" s="11" t="s">
        <v>211</v>
      </c>
      <c r="B38" s="12">
        <v>1</v>
      </c>
      <c r="C38" s="12"/>
      <c r="D38" s="12"/>
      <c r="E38" s="12"/>
    </row>
    <row r="39" spans="1:5" x14ac:dyDescent="0.35">
      <c r="A39" s="11" t="s">
        <v>211</v>
      </c>
      <c r="B39" s="12">
        <v>1</v>
      </c>
      <c r="C39" s="12">
        <v>5</v>
      </c>
      <c r="D39" s="12" t="s">
        <v>153</v>
      </c>
      <c r="E39" s="12"/>
    </row>
    <row r="40" spans="1:5" x14ac:dyDescent="0.35">
      <c r="A40" s="9" t="s">
        <v>213</v>
      </c>
      <c r="B40" s="10"/>
      <c r="C40" s="10">
        <v>30</v>
      </c>
      <c r="D40" s="10" t="s">
        <v>154</v>
      </c>
      <c r="E40" s="10"/>
    </row>
    <row r="41" spans="1:5" x14ac:dyDescent="0.35">
      <c r="A41" s="9" t="s">
        <v>213</v>
      </c>
      <c r="B41" s="10"/>
      <c r="C41" s="10">
        <v>29</v>
      </c>
      <c r="D41" s="13">
        <v>98</v>
      </c>
      <c r="E41" s="13" t="s">
        <v>176</v>
      </c>
    </row>
    <row r="42" spans="1:5" x14ac:dyDescent="0.35">
      <c r="A42" s="9" t="s">
        <v>213</v>
      </c>
      <c r="B42" s="10"/>
      <c r="C42" s="10">
        <v>28</v>
      </c>
      <c r="D42" s="13">
        <v>96</v>
      </c>
      <c r="E42" s="13" t="s">
        <v>170</v>
      </c>
    </row>
    <row r="43" spans="1:5" x14ac:dyDescent="0.35">
      <c r="A43" s="9" t="s">
        <v>213</v>
      </c>
      <c r="B43" s="10"/>
      <c r="C43" s="10">
        <v>27</v>
      </c>
      <c r="D43" s="10">
        <v>93</v>
      </c>
      <c r="E43" s="10" t="s">
        <v>197</v>
      </c>
    </row>
    <row r="44" spans="1:5" x14ac:dyDescent="0.35">
      <c r="A44" s="9" t="s">
        <v>213</v>
      </c>
      <c r="B44" s="10"/>
      <c r="C44" s="10">
        <v>26</v>
      </c>
      <c r="D44" s="10">
        <v>90</v>
      </c>
      <c r="E44" s="10" t="s">
        <v>196</v>
      </c>
    </row>
    <row r="45" spans="1:5" x14ac:dyDescent="0.35">
      <c r="A45" s="9" t="s">
        <v>213</v>
      </c>
      <c r="B45" s="10"/>
      <c r="C45" s="10">
        <v>25</v>
      </c>
      <c r="D45" s="10">
        <v>87</v>
      </c>
      <c r="E45" s="10" t="s">
        <v>168</v>
      </c>
    </row>
    <row r="46" spans="1:5" x14ac:dyDescent="0.35">
      <c r="A46" s="9" t="s">
        <v>213</v>
      </c>
      <c r="B46" s="10"/>
      <c r="C46" s="10">
        <v>24</v>
      </c>
      <c r="D46" s="10">
        <v>84</v>
      </c>
      <c r="E46" s="10" t="s">
        <v>167</v>
      </c>
    </row>
    <row r="47" spans="1:5" x14ac:dyDescent="0.35">
      <c r="A47" s="9" t="s">
        <v>213</v>
      </c>
      <c r="B47" s="10"/>
      <c r="C47" s="10">
        <v>23</v>
      </c>
      <c r="D47" s="10">
        <v>81</v>
      </c>
      <c r="E47" s="10" t="s">
        <v>166</v>
      </c>
    </row>
    <row r="48" spans="1:5" x14ac:dyDescent="0.35">
      <c r="A48" s="9" t="s">
        <v>213</v>
      </c>
      <c r="B48" s="10"/>
      <c r="C48" s="10">
        <v>22</v>
      </c>
      <c r="D48" s="13">
        <v>79</v>
      </c>
      <c r="E48" s="13" t="s">
        <v>165</v>
      </c>
    </row>
    <row r="49" spans="1:5" x14ac:dyDescent="0.35">
      <c r="A49" s="9" t="s">
        <v>213</v>
      </c>
      <c r="B49" s="10"/>
      <c r="C49" s="10">
        <v>21</v>
      </c>
      <c r="D49" s="13">
        <v>77</v>
      </c>
      <c r="E49" s="13" t="s">
        <v>164</v>
      </c>
    </row>
    <row r="50" spans="1:5" x14ac:dyDescent="0.35">
      <c r="A50" s="9" t="s">
        <v>213</v>
      </c>
      <c r="B50" s="10"/>
      <c r="C50" s="10">
        <v>20</v>
      </c>
      <c r="D50" s="10">
        <v>74</v>
      </c>
      <c r="E50" s="10" t="s">
        <v>195</v>
      </c>
    </row>
    <row r="51" spans="1:5" x14ac:dyDescent="0.35">
      <c r="A51" s="9" t="s">
        <v>213</v>
      </c>
      <c r="B51" s="10"/>
      <c r="C51" s="10">
        <v>19</v>
      </c>
      <c r="D51" s="10">
        <v>71</v>
      </c>
      <c r="E51" s="10" t="s">
        <v>194</v>
      </c>
    </row>
    <row r="52" spans="1:5" x14ac:dyDescent="0.35">
      <c r="A52" s="9" t="s">
        <v>213</v>
      </c>
      <c r="B52" s="10"/>
      <c r="C52" s="10">
        <v>18</v>
      </c>
      <c r="D52" s="10">
        <v>68</v>
      </c>
      <c r="E52" s="10" t="s">
        <v>193</v>
      </c>
    </row>
    <row r="53" spans="1:5" x14ac:dyDescent="0.35">
      <c r="A53" s="9" t="s">
        <v>213</v>
      </c>
      <c r="B53" s="10"/>
      <c r="C53" s="10">
        <v>17</v>
      </c>
      <c r="D53" s="10">
        <v>65</v>
      </c>
      <c r="E53" s="10" t="s">
        <v>192</v>
      </c>
    </row>
    <row r="54" spans="1:5" x14ac:dyDescent="0.35">
      <c r="A54" s="9" t="s">
        <v>213</v>
      </c>
      <c r="B54" s="10"/>
      <c r="C54" s="10">
        <v>16</v>
      </c>
      <c r="D54" s="10">
        <v>62</v>
      </c>
      <c r="E54" s="10" t="s">
        <v>191</v>
      </c>
    </row>
    <row r="55" spans="1:5" x14ac:dyDescent="0.35">
      <c r="A55" s="9" t="s">
        <v>213</v>
      </c>
      <c r="B55" s="10"/>
      <c r="C55" s="10">
        <v>15</v>
      </c>
      <c r="D55" s="10">
        <v>59</v>
      </c>
      <c r="E55" s="10" t="s">
        <v>190</v>
      </c>
    </row>
    <row r="56" spans="1:5" x14ac:dyDescent="0.35">
      <c r="A56" s="9" t="s">
        <v>213</v>
      </c>
      <c r="B56" s="10"/>
      <c r="C56" s="10">
        <v>14</v>
      </c>
      <c r="D56" s="10">
        <v>56</v>
      </c>
      <c r="E56" s="10" t="s">
        <v>189</v>
      </c>
    </row>
    <row r="57" spans="1:5" x14ac:dyDescent="0.35">
      <c r="A57" s="9" t="s">
        <v>213</v>
      </c>
      <c r="B57" s="10"/>
      <c r="C57" s="10">
        <v>13</v>
      </c>
      <c r="D57" s="10">
        <v>53</v>
      </c>
      <c r="E57" s="10" t="s">
        <v>188</v>
      </c>
    </row>
    <row r="58" spans="1:5" x14ac:dyDescent="0.35">
      <c r="A58" s="9" t="s">
        <v>213</v>
      </c>
      <c r="B58" s="10"/>
      <c r="C58" s="10">
        <v>12</v>
      </c>
      <c r="D58" s="10">
        <v>50</v>
      </c>
      <c r="E58" s="10" t="s">
        <v>187</v>
      </c>
    </row>
    <row r="59" spans="1:5" x14ac:dyDescent="0.35">
      <c r="A59" s="9" t="s">
        <v>213</v>
      </c>
      <c r="B59" s="10"/>
      <c r="C59" s="10">
        <v>11</v>
      </c>
      <c r="D59" s="10">
        <v>47</v>
      </c>
      <c r="E59" s="10" t="s">
        <v>161</v>
      </c>
    </row>
    <row r="60" spans="1:5" x14ac:dyDescent="0.35">
      <c r="A60" s="9" t="s">
        <v>213</v>
      </c>
      <c r="B60" s="10"/>
      <c r="C60" s="10">
        <v>10</v>
      </c>
      <c r="D60" s="10">
        <v>44</v>
      </c>
      <c r="E60" s="10" t="s">
        <v>186</v>
      </c>
    </row>
    <row r="61" spans="1:5" x14ac:dyDescent="0.35">
      <c r="A61" s="9" t="s">
        <v>213</v>
      </c>
      <c r="B61" s="10"/>
      <c r="C61" s="10">
        <v>9</v>
      </c>
      <c r="D61" s="10">
        <v>41</v>
      </c>
      <c r="E61" s="10" t="s">
        <v>185</v>
      </c>
    </row>
    <row r="62" spans="1:5" x14ac:dyDescent="0.35">
      <c r="A62" s="9" t="s">
        <v>213</v>
      </c>
      <c r="B62" s="10"/>
      <c r="C62" s="10">
        <v>8</v>
      </c>
      <c r="D62" s="10">
        <v>38</v>
      </c>
      <c r="E62" s="10" t="s">
        <v>184</v>
      </c>
    </row>
    <row r="63" spans="1:5" x14ac:dyDescent="0.35">
      <c r="A63" s="9" t="s">
        <v>213</v>
      </c>
      <c r="B63" s="10"/>
      <c r="C63" s="10">
        <v>7</v>
      </c>
      <c r="D63" s="10">
        <v>35</v>
      </c>
      <c r="E63" s="10" t="s">
        <v>183</v>
      </c>
    </row>
    <row r="64" spans="1:5" x14ac:dyDescent="0.35">
      <c r="A64" s="9" t="s">
        <v>213</v>
      </c>
      <c r="B64" s="10"/>
      <c r="C64" s="10">
        <v>6</v>
      </c>
      <c r="D64" s="10">
        <v>32</v>
      </c>
      <c r="E64" s="10" t="s">
        <v>182</v>
      </c>
    </row>
    <row r="65" spans="1:5" x14ac:dyDescent="0.35">
      <c r="A65" s="9" t="s">
        <v>213</v>
      </c>
      <c r="B65" s="10"/>
      <c r="C65" s="10">
        <v>5</v>
      </c>
      <c r="D65" s="10">
        <v>29</v>
      </c>
      <c r="E65" s="10" t="s">
        <v>181</v>
      </c>
    </row>
    <row r="66" spans="1:5" x14ac:dyDescent="0.35">
      <c r="A66" s="9" t="s">
        <v>213</v>
      </c>
      <c r="B66" s="10"/>
      <c r="C66" s="10">
        <v>4</v>
      </c>
      <c r="D66" s="10">
        <v>26</v>
      </c>
      <c r="E66" s="10" t="s">
        <v>180</v>
      </c>
    </row>
    <row r="67" spans="1:5" ht="17.25" customHeight="1" x14ac:dyDescent="0.35">
      <c r="A67" s="9" t="s">
        <v>213</v>
      </c>
      <c r="B67" s="10"/>
      <c r="C67" s="10">
        <v>3</v>
      </c>
      <c r="D67" s="10">
        <v>23</v>
      </c>
      <c r="E67" s="10" t="s">
        <v>179</v>
      </c>
    </row>
    <row r="68" spans="1:5" x14ac:dyDescent="0.35">
      <c r="A68" s="9" t="s">
        <v>213</v>
      </c>
      <c r="B68" s="10"/>
      <c r="C68" s="10">
        <v>2</v>
      </c>
      <c r="D68" s="10">
        <v>20</v>
      </c>
      <c r="E68" s="10" t="s">
        <v>178</v>
      </c>
    </row>
    <row r="69" spans="1:5" x14ac:dyDescent="0.35">
      <c r="A69" s="9" t="s">
        <v>213</v>
      </c>
      <c r="B69" s="10"/>
      <c r="C69" s="10">
        <v>1</v>
      </c>
      <c r="D69" s="10">
        <v>17</v>
      </c>
      <c r="E69" s="10" t="s">
        <v>177</v>
      </c>
    </row>
    <row r="70" spans="1:5" ht="38.25" customHeight="1" x14ac:dyDescent="0.35">
      <c r="A70" s="9" t="s">
        <v>213</v>
      </c>
      <c r="B70" s="10"/>
      <c r="C70" s="10">
        <v>0</v>
      </c>
      <c r="D70" s="10"/>
      <c r="E70" s="10" t="s">
        <v>155</v>
      </c>
    </row>
    <row r="71" spans="1:5" x14ac:dyDescent="0.35">
      <c r="A71" s="11" t="s">
        <v>214</v>
      </c>
      <c r="B71" s="12"/>
      <c r="C71" s="12">
        <v>20</v>
      </c>
      <c r="D71" s="12" t="s">
        <v>154</v>
      </c>
      <c r="E71" s="12"/>
    </row>
    <row r="72" spans="1:5" x14ac:dyDescent="0.35">
      <c r="A72" s="11" t="s">
        <v>214</v>
      </c>
      <c r="B72" s="12"/>
      <c r="C72" s="12">
        <v>19</v>
      </c>
      <c r="D72" s="12">
        <v>98</v>
      </c>
      <c r="E72" s="12" t="s">
        <v>176</v>
      </c>
    </row>
    <row r="73" spans="1:5" x14ac:dyDescent="0.35">
      <c r="A73" s="11" t="s">
        <v>214</v>
      </c>
      <c r="B73" s="12"/>
      <c r="C73" s="12">
        <v>18</v>
      </c>
      <c r="D73" s="12">
        <v>96</v>
      </c>
      <c r="E73" s="12" t="s">
        <v>170</v>
      </c>
    </row>
    <row r="74" spans="1:5" x14ac:dyDescent="0.35">
      <c r="A74" s="11" t="s">
        <v>214</v>
      </c>
      <c r="B74" s="12"/>
      <c r="C74" s="12">
        <v>17</v>
      </c>
      <c r="D74" s="12">
        <v>94</v>
      </c>
      <c r="E74" s="12" t="s">
        <v>197</v>
      </c>
    </row>
    <row r="75" spans="1:5" x14ac:dyDescent="0.35">
      <c r="A75" s="11" t="s">
        <v>214</v>
      </c>
      <c r="B75" s="12"/>
      <c r="C75" s="12">
        <v>16</v>
      </c>
      <c r="D75" s="12">
        <v>92</v>
      </c>
      <c r="E75" s="12" t="s">
        <v>169</v>
      </c>
    </row>
    <row r="76" spans="1:5" x14ac:dyDescent="0.35">
      <c r="A76" s="11" t="s">
        <v>214</v>
      </c>
      <c r="B76" s="12"/>
      <c r="C76" s="12">
        <v>15</v>
      </c>
      <c r="D76" s="12">
        <v>90</v>
      </c>
      <c r="E76" s="12" t="s">
        <v>205</v>
      </c>
    </row>
    <row r="77" spans="1:5" x14ac:dyDescent="0.35">
      <c r="A77" s="11" t="s">
        <v>214</v>
      </c>
      <c r="B77" s="12"/>
      <c r="C77" s="12">
        <v>14</v>
      </c>
      <c r="D77" s="12">
        <v>88</v>
      </c>
      <c r="E77" s="12" t="s">
        <v>168</v>
      </c>
    </row>
    <row r="78" spans="1:5" x14ac:dyDescent="0.35">
      <c r="A78" s="11" t="s">
        <v>214</v>
      </c>
      <c r="B78" s="12"/>
      <c r="C78" s="12">
        <v>13</v>
      </c>
      <c r="D78" s="12">
        <v>86</v>
      </c>
      <c r="E78" s="12" t="s">
        <v>204</v>
      </c>
    </row>
    <row r="79" spans="1:5" x14ac:dyDescent="0.35">
      <c r="A79" s="11" t="s">
        <v>214</v>
      </c>
      <c r="B79" s="12"/>
      <c r="C79" s="12">
        <v>12</v>
      </c>
      <c r="D79" s="12">
        <v>84</v>
      </c>
      <c r="E79" s="12" t="s">
        <v>203</v>
      </c>
    </row>
    <row r="80" spans="1:5" x14ac:dyDescent="0.35">
      <c r="A80" s="11" t="s">
        <v>214</v>
      </c>
      <c r="B80" s="12"/>
      <c r="C80" s="12">
        <v>11</v>
      </c>
      <c r="D80" s="12">
        <v>82</v>
      </c>
      <c r="E80" s="12" t="s">
        <v>166</v>
      </c>
    </row>
    <row r="81" spans="1:5" x14ac:dyDescent="0.35">
      <c r="A81" s="11" t="s">
        <v>214</v>
      </c>
      <c r="B81" s="12"/>
      <c r="C81" s="12">
        <v>10</v>
      </c>
      <c r="D81" s="12">
        <v>80</v>
      </c>
      <c r="E81" s="12" t="s">
        <v>202</v>
      </c>
    </row>
    <row r="82" spans="1:5" x14ac:dyDescent="0.35">
      <c r="A82" s="11" t="s">
        <v>214</v>
      </c>
      <c r="B82" s="12"/>
      <c r="C82" s="12">
        <v>9</v>
      </c>
      <c r="D82" s="12">
        <v>78</v>
      </c>
      <c r="E82" s="12" t="s">
        <v>201</v>
      </c>
    </row>
    <row r="83" spans="1:5" x14ac:dyDescent="0.35">
      <c r="A83" s="11" t="s">
        <v>214</v>
      </c>
      <c r="B83" s="12"/>
      <c r="C83" s="12">
        <v>8</v>
      </c>
      <c r="D83" s="12">
        <v>76</v>
      </c>
      <c r="E83" s="12" t="s">
        <v>200</v>
      </c>
    </row>
    <row r="84" spans="1:5" x14ac:dyDescent="0.35">
      <c r="A84" s="11" t="s">
        <v>214</v>
      </c>
      <c r="B84" s="12"/>
      <c r="C84" s="12">
        <v>7</v>
      </c>
      <c r="D84" s="12">
        <v>74</v>
      </c>
      <c r="E84" s="12" t="s">
        <v>163</v>
      </c>
    </row>
    <row r="85" spans="1:5" x14ac:dyDescent="0.35">
      <c r="A85" s="11" t="s">
        <v>214</v>
      </c>
      <c r="B85" s="12"/>
      <c r="C85" s="12">
        <v>6</v>
      </c>
      <c r="D85" s="12">
        <v>72</v>
      </c>
      <c r="E85" s="12" t="s">
        <v>194</v>
      </c>
    </row>
    <row r="86" spans="1:5" x14ac:dyDescent="0.35">
      <c r="A86" s="11" t="s">
        <v>214</v>
      </c>
      <c r="B86" s="12"/>
      <c r="C86" s="12">
        <v>5</v>
      </c>
      <c r="D86" s="12">
        <v>70</v>
      </c>
      <c r="E86" s="12" t="s">
        <v>199</v>
      </c>
    </row>
    <row r="87" spans="1:5" x14ac:dyDescent="0.35">
      <c r="A87" s="11" t="s">
        <v>214</v>
      </c>
      <c r="B87" s="12"/>
      <c r="C87" s="12">
        <v>4</v>
      </c>
      <c r="D87" s="12">
        <v>68</v>
      </c>
      <c r="E87" s="12" t="s">
        <v>149</v>
      </c>
    </row>
    <row r="88" spans="1:5" x14ac:dyDescent="0.35">
      <c r="A88" s="11" t="s">
        <v>214</v>
      </c>
      <c r="B88" s="12"/>
      <c r="C88" s="12">
        <v>3</v>
      </c>
      <c r="D88" s="12">
        <v>66</v>
      </c>
      <c r="E88" s="12" t="s">
        <v>192</v>
      </c>
    </row>
    <row r="89" spans="1:5" x14ac:dyDescent="0.35">
      <c r="A89" s="11" t="s">
        <v>214</v>
      </c>
      <c r="B89" s="12"/>
      <c r="C89" s="12">
        <v>2</v>
      </c>
      <c r="D89" s="12">
        <v>63</v>
      </c>
      <c r="E89" s="12" t="s">
        <v>198</v>
      </c>
    </row>
    <row r="90" spans="1:5" x14ac:dyDescent="0.35">
      <c r="A90" s="11" t="s">
        <v>214</v>
      </c>
      <c r="B90" s="12"/>
      <c r="C90" s="12">
        <v>1</v>
      </c>
      <c r="D90" s="12">
        <v>60</v>
      </c>
      <c r="E90" s="12" t="s">
        <v>151</v>
      </c>
    </row>
    <row r="91" spans="1:5" x14ac:dyDescent="0.35">
      <c r="A91" s="11" t="s">
        <v>214</v>
      </c>
      <c r="B91" s="12"/>
      <c r="C91" s="12">
        <v>0</v>
      </c>
      <c r="D91" s="12"/>
      <c r="E91" s="12" t="s">
        <v>156</v>
      </c>
    </row>
    <row r="92" spans="1:5" x14ac:dyDescent="0.35">
      <c r="A92" s="14" t="s">
        <v>215</v>
      </c>
      <c r="B92" s="15"/>
      <c r="C92" s="15">
        <v>10</v>
      </c>
      <c r="D92" s="15" t="s">
        <v>148</v>
      </c>
      <c r="E92" s="15"/>
    </row>
    <row r="93" spans="1:5" x14ac:dyDescent="0.35">
      <c r="A93" s="14" t="s">
        <v>215</v>
      </c>
      <c r="B93" s="15"/>
      <c r="C93" s="15">
        <v>9</v>
      </c>
      <c r="D93" s="15">
        <v>114</v>
      </c>
      <c r="E93" s="15" t="s">
        <v>175</v>
      </c>
    </row>
    <row r="94" spans="1:5" x14ac:dyDescent="0.35">
      <c r="A94" s="14" t="s">
        <v>215</v>
      </c>
      <c r="B94" s="15"/>
      <c r="C94" s="15">
        <v>8</v>
      </c>
      <c r="D94" s="15">
        <v>108</v>
      </c>
      <c r="E94" s="15" t="s">
        <v>174</v>
      </c>
    </row>
    <row r="95" spans="1:5" x14ac:dyDescent="0.35">
      <c r="A95" s="14" t="s">
        <v>215</v>
      </c>
      <c r="B95" s="15"/>
      <c r="C95" s="15">
        <v>7</v>
      </c>
      <c r="D95" s="15">
        <v>102</v>
      </c>
      <c r="E95" s="15" t="s">
        <v>208</v>
      </c>
    </row>
    <row r="96" spans="1:5" x14ac:dyDescent="0.35">
      <c r="A96" s="14" t="s">
        <v>215</v>
      </c>
      <c r="B96" s="15"/>
      <c r="C96" s="15">
        <v>6</v>
      </c>
      <c r="D96" s="15">
        <v>96</v>
      </c>
      <c r="E96" s="15" t="s">
        <v>171</v>
      </c>
    </row>
    <row r="97" spans="1:5" x14ac:dyDescent="0.35">
      <c r="A97" s="14" t="s">
        <v>215</v>
      </c>
      <c r="B97" s="15"/>
      <c r="C97" s="15">
        <v>5</v>
      </c>
      <c r="D97" s="15">
        <v>90</v>
      </c>
      <c r="E97" s="15" t="s">
        <v>197</v>
      </c>
    </row>
    <row r="98" spans="1:5" x14ac:dyDescent="0.35">
      <c r="A98" s="14" t="s">
        <v>215</v>
      </c>
      <c r="B98" s="15"/>
      <c r="C98" s="15">
        <v>4</v>
      </c>
      <c r="D98" s="15">
        <v>85</v>
      </c>
      <c r="E98" s="15" t="s">
        <v>168</v>
      </c>
    </row>
    <row r="99" spans="1:5" x14ac:dyDescent="0.35">
      <c r="A99" s="14" t="s">
        <v>215</v>
      </c>
      <c r="B99" s="15"/>
      <c r="C99" s="15">
        <v>3</v>
      </c>
      <c r="D99" s="15">
        <v>80</v>
      </c>
      <c r="E99" s="15" t="s">
        <v>207</v>
      </c>
    </row>
    <row r="100" spans="1:5" x14ac:dyDescent="0.35">
      <c r="A100" s="14" t="s">
        <v>215</v>
      </c>
      <c r="B100" s="15"/>
      <c r="C100" s="15">
        <v>2</v>
      </c>
      <c r="D100" s="15">
        <v>75</v>
      </c>
      <c r="E100" s="15" t="s">
        <v>201</v>
      </c>
    </row>
    <row r="101" spans="1:5" x14ac:dyDescent="0.35">
      <c r="A101" s="14" t="s">
        <v>215</v>
      </c>
      <c r="B101" s="15"/>
      <c r="C101" s="15">
        <v>1</v>
      </c>
      <c r="D101" s="15">
        <v>70</v>
      </c>
      <c r="E101" s="15" t="s">
        <v>206</v>
      </c>
    </row>
    <row r="102" spans="1:5" x14ac:dyDescent="0.35">
      <c r="A102" s="14" t="s">
        <v>215</v>
      </c>
      <c r="B102" s="15"/>
      <c r="C102" s="15">
        <v>0</v>
      </c>
      <c r="D102" s="15"/>
      <c r="E102" s="15" t="s">
        <v>149</v>
      </c>
    </row>
    <row r="103" spans="1:5" x14ac:dyDescent="0.35">
      <c r="A103" s="11" t="s">
        <v>216</v>
      </c>
      <c r="B103" s="12">
        <v>2</v>
      </c>
      <c r="C103" s="12">
        <v>0</v>
      </c>
      <c r="D103" s="12"/>
      <c r="E103" s="12" t="s">
        <v>157</v>
      </c>
    </row>
    <row r="104" spans="1:5" x14ac:dyDescent="0.35">
      <c r="A104" s="11" t="s">
        <v>216</v>
      </c>
      <c r="B104" s="12">
        <v>2</v>
      </c>
      <c r="C104" s="12">
        <v>1</v>
      </c>
      <c r="D104" s="12">
        <v>2513</v>
      </c>
      <c r="E104" s="12">
        <v>2932</v>
      </c>
    </row>
    <row r="105" spans="1:5" x14ac:dyDescent="0.35">
      <c r="A105" s="11" t="s">
        <v>216</v>
      </c>
      <c r="B105" s="12">
        <v>2</v>
      </c>
      <c r="C105" s="12">
        <v>2</v>
      </c>
      <c r="D105" s="12"/>
      <c r="E105" s="12"/>
    </row>
    <row r="106" spans="1:5" x14ac:dyDescent="0.35">
      <c r="A106" s="11" t="s">
        <v>216</v>
      </c>
      <c r="B106" s="12">
        <v>2</v>
      </c>
      <c r="C106" s="12">
        <v>3</v>
      </c>
      <c r="D106" s="12"/>
      <c r="E106" s="12"/>
    </row>
    <row r="107" spans="1:5" x14ac:dyDescent="0.35">
      <c r="A107" s="11" t="s">
        <v>216</v>
      </c>
      <c r="B107" s="12">
        <v>2</v>
      </c>
      <c r="C107" s="12">
        <v>4</v>
      </c>
      <c r="D107" s="12"/>
      <c r="E107" s="12"/>
    </row>
    <row r="108" spans="1:5" x14ac:dyDescent="0.35">
      <c r="A108" s="11" t="s">
        <v>216</v>
      </c>
      <c r="B108" s="12">
        <v>2</v>
      </c>
      <c r="C108" s="12">
        <v>5</v>
      </c>
      <c r="D108" s="12"/>
      <c r="E108" s="12"/>
    </row>
    <row r="109" spans="1:5" x14ac:dyDescent="0.35">
      <c r="A109" s="11" t="s">
        <v>216</v>
      </c>
      <c r="B109" s="12">
        <v>2</v>
      </c>
      <c r="C109" s="12">
        <v>6</v>
      </c>
      <c r="D109" s="12"/>
      <c r="E109" s="12"/>
    </row>
    <row r="110" spans="1:5" x14ac:dyDescent="0.35">
      <c r="A110" s="11" t="s">
        <v>216</v>
      </c>
      <c r="B110" s="12">
        <v>2</v>
      </c>
      <c r="C110" s="12">
        <v>7</v>
      </c>
      <c r="D110" s="12"/>
      <c r="E110" s="12"/>
    </row>
    <row r="111" spans="1:5" x14ac:dyDescent="0.35">
      <c r="A111" s="11" t="s">
        <v>216</v>
      </c>
      <c r="B111" s="12">
        <v>2</v>
      </c>
      <c r="C111" s="12">
        <v>8</v>
      </c>
      <c r="D111" s="12"/>
      <c r="E111" s="12"/>
    </row>
    <row r="112" spans="1:5" x14ac:dyDescent="0.35">
      <c r="A112" s="11" t="s">
        <v>216</v>
      </c>
      <c r="B112" s="12">
        <v>2</v>
      </c>
      <c r="C112" s="12">
        <v>9</v>
      </c>
      <c r="D112" s="12"/>
      <c r="E112" s="12"/>
    </row>
    <row r="113" spans="1:5" x14ac:dyDescent="0.35">
      <c r="A113" s="11" t="s">
        <v>216</v>
      </c>
      <c r="B113" s="12">
        <v>2</v>
      </c>
      <c r="C113" s="12">
        <v>10</v>
      </c>
      <c r="D113" s="12" t="s">
        <v>158</v>
      </c>
      <c r="E113" s="12"/>
    </row>
    <row r="114" spans="1:5" x14ac:dyDescent="0.35">
      <c r="A114" s="17" t="s">
        <v>216</v>
      </c>
      <c r="B114" s="18">
        <v>1</v>
      </c>
      <c r="C114" s="18">
        <v>0</v>
      </c>
      <c r="D114" s="18"/>
      <c r="E114" s="18" t="s">
        <v>159</v>
      </c>
    </row>
    <row r="115" spans="1:5" x14ac:dyDescent="0.35">
      <c r="A115" s="17" t="s">
        <v>216</v>
      </c>
      <c r="B115" s="18">
        <v>1</v>
      </c>
      <c r="C115" s="18">
        <v>1</v>
      </c>
      <c r="D115" s="18">
        <v>1349</v>
      </c>
      <c r="E115" s="18">
        <v>1597</v>
      </c>
    </row>
    <row r="116" spans="1:5" x14ac:dyDescent="0.35">
      <c r="A116" s="17" t="s">
        <v>216</v>
      </c>
      <c r="B116" s="18"/>
      <c r="C116" s="18">
        <v>2</v>
      </c>
      <c r="D116" s="18"/>
      <c r="E116" s="18"/>
    </row>
    <row r="117" spans="1:5" x14ac:dyDescent="0.35">
      <c r="A117" s="17" t="s">
        <v>216</v>
      </c>
      <c r="B117" s="18"/>
      <c r="C117" s="18">
        <v>3</v>
      </c>
      <c r="D117" s="18"/>
      <c r="E117" s="18"/>
    </row>
    <row r="118" spans="1:5" x14ac:dyDescent="0.35">
      <c r="A118" s="17" t="s">
        <v>216</v>
      </c>
      <c r="B118" s="18"/>
      <c r="C118" s="18">
        <v>4</v>
      </c>
      <c r="D118" s="18"/>
      <c r="E118" s="18"/>
    </row>
    <row r="119" spans="1:5" x14ac:dyDescent="0.35">
      <c r="A119" s="17" t="s">
        <v>216</v>
      </c>
      <c r="B119" s="18"/>
      <c r="C119" s="18">
        <v>5</v>
      </c>
      <c r="D119" s="18"/>
      <c r="E119" s="18"/>
    </row>
    <row r="120" spans="1:5" x14ac:dyDescent="0.35">
      <c r="A120" s="17" t="s">
        <v>216</v>
      </c>
      <c r="B120" s="18"/>
      <c r="C120" s="18">
        <v>6</v>
      </c>
      <c r="D120" s="18"/>
      <c r="E120" s="18"/>
    </row>
    <row r="121" spans="1:5" x14ac:dyDescent="0.35">
      <c r="A121" s="17" t="s">
        <v>216</v>
      </c>
      <c r="B121" s="18"/>
      <c r="C121" s="18">
        <v>7</v>
      </c>
      <c r="D121" s="18"/>
      <c r="E121" s="18"/>
    </row>
    <row r="122" spans="1:5" x14ac:dyDescent="0.35">
      <c r="A122" s="17" t="s">
        <v>216</v>
      </c>
      <c r="B122" s="18"/>
      <c r="C122" s="18">
        <v>8</v>
      </c>
      <c r="D122" s="18"/>
      <c r="E122" s="18"/>
    </row>
    <row r="123" spans="1:5" x14ac:dyDescent="0.35">
      <c r="A123" s="17" t="s">
        <v>216</v>
      </c>
      <c r="B123" s="18"/>
      <c r="C123" s="18">
        <v>9</v>
      </c>
      <c r="D123" s="18"/>
      <c r="E123" s="18"/>
    </row>
    <row r="124" spans="1:5" x14ac:dyDescent="0.35">
      <c r="A124" s="17" t="s">
        <v>216</v>
      </c>
      <c r="B124" s="18">
        <v>1</v>
      </c>
      <c r="C124" s="18">
        <v>10</v>
      </c>
      <c r="D124" s="18" t="s">
        <v>160</v>
      </c>
      <c r="E124" s="18"/>
    </row>
    <row r="125" spans="1:5" x14ac:dyDescent="0.35">
      <c r="A125" s="14" t="s">
        <v>217</v>
      </c>
      <c r="B125" s="15"/>
      <c r="C125" s="15">
        <v>10</v>
      </c>
      <c r="D125" s="15"/>
      <c r="E125" s="15" t="s">
        <v>154</v>
      </c>
    </row>
    <row r="126" spans="1:5" x14ac:dyDescent="0.35">
      <c r="A126" s="14" t="s">
        <v>217</v>
      </c>
      <c r="B126" s="15"/>
      <c r="C126" s="15">
        <v>9</v>
      </c>
      <c r="D126" s="15">
        <v>94</v>
      </c>
      <c r="E126" s="15" t="s">
        <v>176</v>
      </c>
    </row>
    <row r="127" spans="1:5" x14ac:dyDescent="0.35">
      <c r="A127" s="14" t="s">
        <v>217</v>
      </c>
      <c r="B127" s="15"/>
      <c r="C127" s="15">
        <v>8</v>
      </c>
      <c r="D127" s="15">
        <v>88</v>
      </c>
      <c r="E127" s="15" t="s">
        <v>169</v>
      </c>
    </row>
    <row r="128" spans="1:5" x14ac:dyDescent="0.35">
      <c r="A128" s="14" t="s">
        <v>217</v>
      </c>
      <c r="B128" s="15"/>
      <c r="C128" s="15">
        <v>7</v>
      </c>
      <c r="D128" s="15">
        <v>82</v>
      </c>
      <c r="E128" s="15" t="s">
        <v>204</v>
      </c>
    </row>
    <row r="129" spans="1:5" x14ac:dyDescent="0.35">
      <c r="A129" s="14" t="s">
        <v>217</v>
      </c>
      <c r="B129" s="15"/>
      <c r="C129" s="15">
        <v>6</v>
      </c>
      <c r="D129" s="15">
        <v>76</v>
      </c>
      <c r="E129" s="15" t="s">
        <v>202</v>
      </c>
    </row>
    <row r="130" spans="1:5" x14ac:dyDescent="0.35">
      <c r="A130" s="14" t="s">
        <v>217</v>
      </c>
      <c r="B130" s="15"/>
      <c r="C130" s="15">
        <v>5</v>
      </c>
      <c r="D130" s="15">
        <v>70</v>
      </c>
      <c r="E130" s="15" t="s">
        <v>163</v>
      </c>
    </row>
    <row r="131" spans="1:5" x14ac:dyDescent="0.35">
      <c r="A131" s="14" t="s">
        <v>217</v>
      </c>
      <c r="B131" s="15"/>
      <c r="C131" s="15">
        <v>4</v>
      </c>
      <c r="D131" s="15">
        <v>65</v>
      </c>
      <c r="E131" s="15" t="s">
        <v>149</v>
      </c>
    </row>
    <row r="132" spans="1:5" x14ac:dyDescent="0.35">
      <c r="A132" s="14" t="s">
        <v>217</v>
      </c>
      <c r="B132" s="15"/>
      <c r="C132" s="15">
        <v>3</v>
      </c>
      <c r="D132" s="15">
        <v>60</v>
      </c>
      <c r="E132" s="15" t="s">
        <v>191</v>
      </c>
    </row>
    <row r="133" spans="1:5" x14ac:dyDescent="0.35">
      <c r="A133" s="14" t="s">
        <v>217</v>
      </c>
      <c r="B133" s="15"/>
      <c r="C133" s="15">
        <v>2</v>
      </c>
      <c r="D133" s="15">
        <v>55</v>
      </c>
      <c r="E133" s="15" t="s">
        <v>156</v>
      </c>
    </row>
    <row r="134" spans="1:5" x14ac:dyDescent="0.35">
      <c r="A134" s="14" t="s">
        <v>217</v>
      </c>
      <c r="B134" s="15"/>
      <c r="C134" s="15">
        <v>1</v>
      </c>
      <c r="D134" s="15">
        <v>50</v>
      </c>
      <c r="E134" s="15" t="s">
        <v>209</v>
      </c>
    </row>
    <row r="135" spans="1:5" ht="18" customHeight="1" x14ac:dyDescent="0.35">
      <c r="A135" s="14" t="s">
        <v>217</v>
      </c>
      <c r="B135" s="15"/>
      <c r="C135" s="15">
        <v>0</v>
      </c>
      <c r="D135" s="15"/>
      <c r="E135" s="15" t="s">
        <v>161</v>
      </c>
    </row>
  </sheetData>
  <pageMargins left="0.7" right="0.7" top="0.75" bottom="0.75" header="0.3" footer="0.3"/>
  <pageSetup paperSize="9" orientation="portrait" r:id="rId1"/>
  <headerFooter>
    <oddHeader>&amp;R&amp;"Arial,Regular"&amp;11&amp;B&amp;K000000OGRANIČENO</oddHeader>
    <evenHeader>&amp;R&amp;"Arial,Regular"&amp;11&amp;B&amp;K000000OGRANIČENO</evenHeader>
    <firstHeader>&amp;R&amp;"Arial,Regular"&amp;11&amp;B&amp;K000000OGRANIČENO</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00000"/>
    <pageSetUpPr autoPageBreaks="0"/>
  </sheetPr>
  <dimension ref="A1:C2"/>
  <sheetViews>
    <sheetView workbookViewId="0">
      <selection activeCell="C2" sqref="C2"/>
    </sheetView>
  </sheetViews>
  <sheetFormatPr defaultColWidth="8.75" defaultRowHeight="14" x14ac:dyDescent="0.3"/>
  <cols>
    <col min="1" max="1" width="57.83203125" customWidth="1"/>
    <col min="2" max="2" width="62.5" customWidth="1"/>
    <col min="3" max="3" width="64.5" customWidth="1"/>
  </cols>
  <sheetData>
    <row r="1" spans="1:3" ht="22.5" customHeight="1" x14ac:dyDescent="0.3">
      <c r="A1" s="34" t="s">
        <v>520</v>
      </c>
      <c r="B1" s="35" t="s">
        <v>521</v>
      </c>
      <c r="C1" s="36" t="s">
        <v>518</v>
      </c>
    </row>
    <row r="2" spans="1:3" ht="371.25" customHeight="1" x14ac:dyDescent="0.3">
      <c r="A2" s="37" t="s">
        <v>523</v>
      </c>
      <c r="B2" s="38" t="s">
        <v>522</v>
      </c>
      <c r="C2" s="39" t="s">
        <v>519</v>
      </c>
    </row>
  </sheetData>
  <pageMargins left="0.7" right="0.7" top="0.75" bottom="0.75" header="0.3" footer="0.3"/>
  <pageSetup paperSize="9" orientation="portrait" r:id="rId1"/>
  <headerFooter>
    <oddHeader>&amp;R&amp;"Arial,Regular"&amp;11&amp;B&amp;K000000OGRANIČENO</oddHeader>
    <evenHeader>&amp;R&amp;"Arial,Regular"&amp;11&amp;B&amp;K000000OGRANIČENO</evenHeader>
    <firstHeader>&amp;R&amp;"Arial,Regular"&amp;11&amp;B&amp;K000000OGRANIČENO</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autoPageBreaks="0"/>
  </sheetPr>
  <dimension ref="A3:O36"/>
  <sheetViews>
    <sheetView workbookViewId="0">
      <selection activeCell="L25" sqref="L25:M33"/>
    </sheetView>
  </sheetViews>
  <sheetFormatPr defaultColWidth="9" defaultRowHeight="14" x14ac:dyDescent="0.3"/>
  <cols>
    <col min="1" max="1" width="20.08203125" bestFit="1" customWidth="1"/>
    <col min="2" max="2" width="6" bestFit="1" customWidth="1"/>
    <col min="12" max="12" width="36.58203125" customWidth="1"/>
  </cols>
  <sheetData>
    <row r="3" spans="1:6" x14ac:dyDescent="0.3">
      <c r="A3" s="62" t="s">
        <v>659</v>
      </c>
    </row>
    <row r="4" spans="1:6" x14ac:dyDescent="0.3">
      <c r="A4" s="63" t="s">
        <v>595</v>
      </c>
      <c r="C4" t="s">
        <v>662</v>
      </c>
    </row>
    <row r="5" spans="1:6" x14ac:dyDescent="0.3">
      <c r="A5" s="63" t="s">
        <v>597</v>
      </c>
      <c r="C5" t="s">
        <v>663</v>
      </c>
    </row>
    <row r="6" spans="1:6" x14ac:dyDescent="0.3">
      <c r="A6" s="63" t="s">
        <v>599</v>
      </c>
      <c r="C6" t="s">
        <v>664</v>
      </c>
    </row>
    <row r="7" spans="1:6" x14ac:dyDescent="0.3">
      <c r="A7" s="63" t="s">
        <v>607</v>
      </c>
      <c r="C7" t="s">
        <v>665</v>
      </c>
    </row>
    <row r="8" spans="1:6" x14ac:dyDescent="0.3">
      <c r="A8" s="63" t="s">
        <v>601</v>
      </c>
      <c r="C8" t="s">
        <v>666</v>
      </c>
    </row>
    <row r="9" spans="1:6" x14ac:dyDescent="0.3">
      <c r="A9" s="63" t="s">
        <v>602</v>
      </c>
      <c r="C9" t="s">
        <v>667</v>
      </c>
    </row>
    <row r="10" spans="1:6" x14ac:dyDescent="0.3">
      <c r="A10" s="63" t="s">
        <v>604</v>
      </c>
      <c r="C10" t="s">
        <v>668</v>
      </c>
    </row>
    <row r="11" spans="1:6" x14ac:dyDescent="0.3">
      <c r="A11" s="63" t="s">
        <v>608</v>
      </c>
      <c r="C11" t="s">
        <v>669</v>
      </c>
    </row>
    <row r="12" spans="1:6" ht="26" x14ac:dyDescent="0.5">
      <c r="A12" s="63" t="s">
        <v>660</v>
      </c>
      <c r="F12" s="64" t="s">
        <v>661</v>
      </c>
    </row>
    <row r="25" spans="6:15" x14ac:dyDescent="0.3">
      <c r="F25" t="s">
        <v>581</v>
      </c>
      <c r="G25" t="s">
        <v>571</v>
      </c>
      <c r="H25" t="s">
        <v>572</v>
      </c>
      <c r="L25" t="s">
        <v>581</v>
      </c>
      <c r="M25" t="s">
        <v>572</v>
      </c>
      <c r="O25" t="s">
        <v>571</v>
      </c>
    </row>
    <row r="26" spans="6:15" x14ac:dyDescent="0.3">
      <c r="F26" t="s">
        <v>582</v>
      </c>
      <c r="G26" t="s">
        <v>573</v>
      </c>
      <c r="H26" t="s">
        <v>574</v>
      </c>
      <c r="L26" t="s">
        <v>582</v>
      </c>
      <c r="M26" t="s">
        <v>574</v>
      </c>
      <c r="O26" t="s">
        <v>573</v>
      </c>
    </row>
    <row r="27" spans="6:15" x14ac:dyDescent="0.3">
      <c r="F27" t="s">
        <v>583</v>
      </c>
      <c r="G27" t="s">
        <v>575</v>
      </c>
      <c r="H27" t="s">
        <v>576</v>
      </c>
      <c r="L27" t="s">
        <v>584</v>
      </c>
      <c r="M27" t="s">
        <v>578</v>
      </c>
      <c r="O27" t="s">
        <v>577</v>
      </c>
    </row>
    <row r="28" spans="6:15" x14ac:dyDescent="0.3">
      <c r="F28" t="s">
        <v>584</v>
      </c>
      <c r="G28" t="s">
        <v>577</v>
      </c>
      <c r="H28" t="s">
        <v>578</v>
      </c>
      <c r="L28" t="s">
        <v>586</v>
      </c>
      <c r="M28" t="s">
        <v>535</v>
      </c>
      <c r="O28" t="s">
        <v>534</v>
      </c>
    </row>
    <row r="29" spans="6:15" x14ac:dyDescent="0.3">
      <c r="F29" t="s">
        <v>585</v>
      </c>
      <c r="G29" t="s">
        <v>579</v>
      </c>
      <c r="H29" t="s">
        <v>580</v>
      </c>
      <c r="L29" t="s">
        <v>587</v>
      </c>
      <c r="M29" t="s">
        <v>537</v>
      </c>
      <c r="O29" t="s">
        <v>536</v>
      </c>
    </row>
    <row r="30" spans="6:15" x14ac:dyDescent="0.3">
      <c r="F30" t="s">
        <v>586</v>
      </c>
      <c r="G30" t="s">
        <v>534</v>
      </c>
      <c r="H30" t="s">
        <v>535</v>
      </c>
      <c r="L30" t="s">
        <v>588</v>
      </c>
      <c r="M30" t="s">
        <v>539</v>
      </c>
      <c r="O30" t="s">
        <v>538</v>
      </c>
    </row>
    <row r="31" spans="6:15" x14ac:dyDescent="0.3">
      <c r="F31" t="s">
        <v>587</v>
      </c>
      <c r="G31" t="s">
        <v>536</v>
      </c>
      <c r="H31" t="s">
        <v>537</v>
      </c>
      <c r="L31" t="s">
        <v>589</v>
      </c>
      <c r="M31" t="s">
        <v>541</v>
      </c>
      <c r="O31" t="s">
        <v>540</v>
      </c>
    </row>
    <row r="32" spans="6:15" x14ac:dyDescent="0.3">
      <c r="F32" t="s">
        <v>588</v>
      </c>
      <c r="G32" t="s">
        <v>538</v>
      </c>
      <c r="H32" t="s">
        <v>539</v>
      </c>
      <c r="L32" t="s">
        <v>590</v>
      </c>
      <c r="M32" t="s">
        <v>543</v>
      </c>
      <c r="O32" t="s">
        <v>542</v>
      </c>
    </row>
    <row r="33" spans="6:15" x14ac:dyDescent="0.3">
      <c r="F33" t="s">
        <v>589</v>
      </c>
      <c r="G33" t="s">
        <v>540</v>
      </c>
      <c r="H33" t="s">
        <v>541</v>
      </c>
      <c r="L33" t="s">
        <v>591</v>
      </c>
      <c r="M33" t="s">
        <v>546</v>
      </c>
      <c r="O33" t="s">
        <v>545</v>
      </c>
    </row>
    <row r="34" spans="6:15" x14ac:dyDescent="0.3">
      <c r="F34" t="s">
        <v>590</v>
      </c>
      <c r="G34" t="s">
        <v>542</v>
      </c>
      <c r="H34" t="s">
        <v>543</v>
      </c>
      <c r="L34" t="s">
        <v>614</v>
      </c>
      <c r="M34" t="s">
        <v>674</v>
      </c>
      <c r="O34" t="s">
        <v>616</v>
      </c>
    </row>
    <row r="35" spans="6:15" x14ac:dyDescent="0.3">
      <c r="F35" t="s">
        <v>591</v>
      </c>
      <c r="G35" t="s">
        <v>545</v>
      </c>
      <c r="H35" t="s">
        <v>546</v>
      </c>
    </row>
    <row r="36" spans="6:15" x14ac:dyDescent="0.3">
      <c r="F36" t="s">
        <v>614</v>
      </c>
      <c r="G36" t="s">
        <v>616</v>
      </c>
      <c r="H36" t="s">
        <v>674</v>
      </c>
    </row>
  </sheetData>
  <pageMargins left="0.7" right="0.7" top="0.75" bottom="0.75" header="0.3" footer="0.3"/>
  <pageSetup paperSize="9" orientation="portrait" r:id="rId2"/>
  <headerFooter>
    <oddHeader>&amp;R&amp;"Arial,Regular"&amp;11&amp;B&amp;K000000OGRANIČENO</oddHeader>
    <evenHeader>&amp;R&amp;"Arial,Regular"&amp;11&amp;B&amp;K000000OGRANIČENO</evenHeader>
    <firstHeader>&amp;R&amp;"Arial,Regular"&amp;11&amp;B&amp;K000000OGRANIČENO</first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499984740745262"/>
    <pageSetUpPr autoPageBreaks="0"/>
  </sheetPr>
  <dimension ref="A1:R1380"/>
  <sheetViews>
    <sheetView workbookViewId="0">
      <pane ySplit="1" topLeftCell="A2" activePane="bottomLeft" state="frozen"/>
      <selection pane="bottomLeft" activeCell="R75" sqref="R75"/>
    </sheetView>
  </sheetViews>
  <sheetFormatPr defaultColWidth="11" defaultRowHeight="14" x14ac:dyDescent="0.3"/>
  <cols>
    <col min="1" max="1" width="18.33203125" style="198" customWidth="1"/>
    <col min="2" max="8" width="11" style="59"/>
    <col min="9" max="12" width="11" style="59" customWidth="1"/>
    <col min="13" max="18" width="11" style="59"/>
  </cols>
  <sheetData>
    <row r="1" spans="1:18" ht="104" x14ac:dyDescent="0.3">
      <c r="A1" s="195" t="s">
        <v>127</v>
      </c>
      <c r="B1" s="50" t="s">
        <v>220</v>
      </c>
      <c r="C1" s="50" t="s">
        <v>102</v>
      </c>
      <c r="D1" s="50" t="s">
        <v>219</v>
      </c>
      <c r="E1" s="67" t="s">
        <v>592</v>
      </c>
      <c r="F1" s="66" t="s">
        <v>651</v>
      </c>
      <c r="G1" s="50" t="s">
        <v>593</v>
      </c>
      <c r="H1" s="44" t="s">
        <v>581</v>
      </c>
      <c r="I1" s="44" t="s">
        <v>582</v>
      </c>
      <c r="J1" s="65" t="s">
        <v>728</v>
      </c>
      <c r="K1" s="44" t="s">
        <v>584</v>
      </c>
      <c r="L1" s="65" t="s">
        <v>729</v>
      </c>
      <c r="M1" s="44" t="s">
        <v>730</v>
      </c>
      <c r="N1" s="44" t="s">
        <v>731</v>
      </c>
      <c r="O1" s="45" t="s">
        <v>732</v>
      </c>
      <c r="P1" s="46" t="s">
        <v>589</v>
      </c>
      <c r="Q1" s="46" t="s">
        <v>590</v>
      </c>
      <c r="R1" s="47" t="s">
        <v>591</v>
      </c>
    </row>
    <row r="2" spans="1:18" ht="50" x14ac:dyDescent="0.3">
      <c r="A2" s="196" t="s">
        <v>594</v>
      </c>
      <c r="B2" s="183">
        <v>114</v>
      </c>
      <c r="C2" s="51" t="s">
        <v>81</v>
      </c>
      <c r="D2" s="51">
        <v>2023</v>
      </c>
      <c r="E2" s="51" t="s">
        <v>595</v>
      </c>
      <c r="F2" s="184" t="e">
        <f ca="1">_xlfn.XLOOKUP(E2,Sheet1!$A$4:$A$11,Sheet1!$C$4:$C$11,"")</f>
        <v>#NAME?</v>
      </c>
      <c r="G2" s="51" t="s">
        <v>596</v>
      </c>
      <c r="H2" s="54">
        <v>411</v>
      </c>
      <c r="I2" s="54">
        <v>392</v>
      </c>
      <c r="J2" s="112">
        <f>I2/H2</f>
        <v>0.95377128953771284</v>
      </c>
      <c r="K2" s="55">
        <v>411</v>
      </c>
      <c r="L2" s="185">
        <f>IFERROR((I2/K2)*365,"")</f>
        <v>348.12652068126516</v>
      </c>
      <c r="M2" s="57">
        <v>382.51530612244898</v>
      </c>
      <c r="N2" s="57">
        <v>741.33576642335765</v>
      </c>
      <c r="O2" s="112">
        <f t="shared" ref="O2:O65" si="0">M2/N2</f>
        <v>0.51598118348980937</v>
      </c>
      <c r="P2" s="57">
        <v>96</v>
      </c>
      <c r="Q2" s="57">
        <v>96</v>
      </c>
      <c r="R2" s="112">
        <v>1</v>
      </c>
    </row>
    <row r="3" spans="1:18" ht="50" x14ac:dyDescent="0.3">
      <c r="A3" s="196" t="str">
        <f t="shared" ref="A3:A7" si="1">A2</f>
        <v>BOSNA I HERCEGOVINA</v>
      </c>
      <c r="B3" s="183">
        <v>114</v>
      </c>
      <c r="C3" s="51" t="s">
        <v>81</v>
      </c>
      <c r="D3" s="51">
        <v>2023</v>
      </c>
      <c r="E3" s="51" t="s">
        <v>597</v>
      </c>
      <c r="F3" s="184" t="e">
        <f ca="1">_xlfn.XLOOKUP(E3,Sheet1!$A$4:$A$11,Sheet1!$C$4:$C$11,"")</f>
        <v>#NAME?</v>
      </c>
      <c r="G3" s="51" t="s">
        <v>598</v>
      </c>
      <c r="H3" s="54">
        <v>3594</v>
      </c>
      <c r="I3" s="54">
        <v>3563</v>
      </c>
      <c r="J3" s="112">
        <f t="shared" ref="J3:J65" si="2">I3/H3</f>
        <v>0.99137451307735114</v>
      </c>
      <c r="K3" s="55">
        <v>420</v>
      </c>
      <c r="L3" s="185">
        <f t="shared" ref="L3:L65" si="3">IFERROR((I3/K3)*365,"")</f>
        <v>3096.4166666666665</v>
      </c>
      <c r="M3" s="57">
        <v>37.005893909626721</v>
      </c>
      <c r="N3" s="57">
        <v>895.69047619047615</v>
      </c>
      <c r="O3" s="112">
        <f t="shared" si="0"/>
        <v>4.131549334656217E-2</v>
      </c>
      <c r="P3" s="57">
        <v>154</v>
      </c>
      <c r="Q3" s="57">
        <v>146</v>
      </c>
      <c r="R3" s="112">
        <v>0.94805194805194803</v>
      </c>
    </row>
    <row r="4" spans="1:18" ht="50" x14ac:dyDescent="0.3">
      <c r="A4" s="196" t="str">
        <f t="shared" si="1"/>
        <v>BOSNA I HERCEGOVINA</v>
      </c>
      <c r="B4" s="183">
        <v>114</v>
      </c>
      <c r="C4" s="51" t="s">
        <v>81</v>
      </c>
      <c r="D4" s="51">
        <v>2023</v>
      </c>
      <c r="E4" s="51" t="s">
        <v>599</v>
      </c>
      <c r="F4" s="184" t="e">
        <f ca="1">_xlfn.XLOOKUP(E4,Sheet1!$A$4:$A$11,Sheet1!$C$4:$C$11,"")</f>
        <v>#NAME?</v>
      </c>
      <c r="G4" s="51" t="s">
        <v>600</v>
      </c>
      <c r="H4" s="54">
        <v>570</v>
      </c>
      <c r="I4" s="54">
        <v>575</v>
      </c>
      <c r="J4" s="112">
        <f t="shared" si="2"/>
        <v>1.0087719298245614</v>
      </c>
      <c r="K4" s="55">
        <v>313</v>
      </c>
      <c r="L4" s="185">
        <f t="shared" si="3"/>
        <v>670.52715654952078</v>
      </c>
      <c r="M4" s="57">
        <v>237.76347826086956</v>
      </c>
      <c r="N4" s="57">
        <v>255.3929712460064</v>
      </c>
      <c r="O4" s="112">
        <f t="shared" si="0"/>
        <v>0.93097111130691501</v>
      </c>
      <c r="P4" s="57">
        <v>202</v>
      </c>
      <c r="Q4" s="57">
        <v>187</v>
      </c>
      <c r="R4" s="112">
        <v>0.92574257425742579</v>
      </c>
    </row>
    <row r="5" spans="1:18" ht="50" x14ac:dyDescent="0.3">
      <c r="A5" s="196" t="str">
        <f t="shared" si="1"/>
        <v>BOSNA I HERCEGOVINA</v>
      </c>
      <c r="B5" s="183">
        <v>114</v>
      </c>
      <c r="C5" s="51" t="s">
        <v>81</v>
      </c>
      <c r="D5" s="51">
        <v>2023</v>
      </c>
      <c r="E5" s="51" t="s">
        <v>601</v>
      </c>
      <c r="F5" s="184" t="e">
        <f ca="1">_xlfn.XLOOKUP(E5,Sheet1!$A$4:$A$11,Sheet1!$C$4:$C$11,"")</f>
        <v>#NAME?</v>
      </c>
      <c r="G5" s="51" t="s">
        <v>613</v>
      </c>
      <c r="H5" s="54">
        <v>2</v>
      </c>
      <c r="I5" s="54">
        <v>3</v>
      </c>
      <c r="J5" s="112">
        <f t="shared" si="2"/>
        <v>1.5</v>
      </c>
      <c r="K5" s="55"/>
      <c r="L5" s="185" t="str">
        <f t="shared" si="3"/>
        <v/>
      </c>
      <c r="M5" s="57">
        <v>315.33333333333331</v>
      </c>
      <c r="N5" s="57"/>
      <c r="O5" s="112" t="e">
        <f t="shared" si="0"/>
        <v>#DIV/0!</v>
      </c>
      <c r="P5" s="57">
        <v>1</v>
      </c>
      <c r="Q5" s="57">
        <v>1</v>
      </c>
      <c r="R5" s="112">
        <v>1</v>
      </c>
    </row>
    <row r="6" spans="1:18" ht="50" x14ac:dyDescent="0.3">
      <c r="A6" s="196" t="str">
        <f t="shared" si="1"/>
        <v>BOSNA I HERCEGOVINA</v>
      </c>
      <c r="B6" s="183">
        <v>114</v>
      </c>
      <c r="C6" s="51" t="s">
        <v>81</v>
      </c>
      <c r="D6" s="51">
        <v>2023</v>
      </c>
      <c r="E6" s="51" t="s">
        <v>602</v>
      </c>
      <c r="F6" s="184" t="e">
        <f ca="1">_xlfn.XLOOKUP(E6,Sheet1!$A$4:$A$11,Sheet1!$C$4:$C$11,"")</f>
        <v>#NAME?</v>
      </c>
      <c r="G6" s="51" t="s">
        <v>603</v>
      </c>
      <c r="H6" s="54">
        <v>1309</v>
      </c>
      <c r="I6" s="54">
        <v>1460</v>
      </c>
      <c r="J6" s="112">
        <f t="shared" si="2"/>
        <v>1.1153552330022918</v>
      </c>
      <c r="K6" s="55">
        <v>1302</v>
      </c>
      <c r="L6" s="185">
        <f t="shared" si="3"/>
        <v>409.29339477726575</v>
      </c>
      <c r="M6" s="57">
        <v>413.10958904109589</v>
      </c>
      <c r="N6" s="57">
        <v>263.07603686635946</v>
      </c>
      <c r="O6" s="112">
        <f t="shared" si="0"/>
        <v>1.5703048972527751</v>
      </c>
      <c r="P6" s="57">
        <v>940</v>
      </c>
      <c r="Q6" s="57">
        <v>940</v>
      </c>
      <c r="R6" s="112">
        <v>1</v>
      </c>
    </row>
    <row r="7" spans="1:18" ht="50" x14ac:dyDescent="0.3">
      <c r="A7" s="196" t="str">
        <f t="shared" si="1"/>
        <v>BOSNA I HERCEGOVINA</v>
      </c>
      <c r="B7" s="183">
        <v>114</v>
      </c>
      <c r="C7" s="51" t="s">
        <v>81</v>
      </c>
      <c r="D7" s="51">
        <v>2023</v>
      </c>
      <c r="E7" s="51" t="s">
        <v>604</v>
      </c>
      <c r="F7" s="184" t="e">
        <f ca="1">_xlfn.XLOOKUP(E7,Sheet1!$A$4:$A$11,Sheet1!$C$4:$C$11,"")</f>
        <v>#NAME?</v>
      </c>
      <c r="G7" s="51" t="s">
        <v>605</v>
      </c>
      <c r="H7" s="54">
        <v>7</v>
      </c>
      <c r="I7" s="54">
        <v>6</v>
      </c>
      <c r="J7" s="112">
        <f t="shared" si="2"/>
        <v>0.8571428571428571</v>
      </c>
      <c r="K7" s="55">
        <v>1</v>
      </c>
      <c r="L7" s="185">
        <f t="shared" si="3"/>
        <v>2190</v>
      </c>
      <c r="M7" s="57">
        <v>30.333333333333332</v>
      </c>
      <c r="N7" s="57">
        <v>51</v>
      </c>
      <c r="O7" s="112">
        <f t="shared" si="0"/>
        <v>0.59477124183006536</v>
      </c>
      <c r="P7" s="57">
        <v>1</v>
      </c>
      <c r="Q7" s="57">
        <v>1</v>
      </c>
      <c r="R7" s="112">
        <v>1</v>
      </c>
    </row>
    <row r="8" spans="1:18" ht="50" x14ac:dyDescent="0.3">
      <c r="A8" s="196" t="s">
        <v>606</v>
      </c>
      <c r="B8" s="183">
        <v>115</v>
      </c>
      <c r="C8" s="51" t="s">
        <v>2</v>
      </c>
      <c r="D8" s="51">
        <v>2023</v>
      </c>
      <c r="E8" s="51" t="s">
        <v>595</v>
      </c>
      <c r="F8" s="184" t="e">
        <f ca="1">_xlfn.XLOOKUP(E8,Sheet1!$A$4:$A$11,Sheet1!$C$4:$C$11,"")</f>
        <v>#NAME?</v>
      </c>
      <c r="G8" s="51" t="s">
        <v>596</v>
      </c>
      <c r="H8" s="54">
        <v>82</v>
      </c>
      <c r="I8" s="54">
        <v>76</v>
      </c>
      <c r="J8" s="112">
        <f t="shared" si="2"/>
        <v>0.92682926829268297</v>
      </c>
      <c r="K8" s="55">
        <v>20</v>
      </c>
      <c r="L8" s="185">
        <f t="shared" si="3"/>
        <v>1387</v>
      </c>
      <c r="M8" s="57">
        <v>58.092105263157897</v>
      </c>
      <c r="N8" s="57">
        <v>109.75</v>
      </c>
      <c r="O8" s="112">
        <f t="shared" si="0"/>
        <v>0.52931303201055036</v>
      </c>
      <c r="P8" s="57">
        <v>28</v>
      </c>
      <c r="Q8" s="57">
        <v>28</v>
      </c>
      <c r="R8" s="112">
        <v>1</v>
      </c>
    </row>
    <row r="9" spans="1:18" ht="50" x14ac:dyDescent="0.3">
      <c r="A9" s="196" t="str">
        <f t="shared" ref="A9:A22" si="4">A8</f>
        <v>BRČKO DISTRIKT BOSNE I HERCEGOVINE</v>
      </c>
      <c r="B9" s="183">
        <v>115</v>
      </c>
      <c r="C9" s="51" t="s">
        <v>2</v>
      </c>
      <c r="D9" s="51">
        <v>2023</v>
      </c>
      <c r="E9" s="51" t="s">
        <v>597</v>
      </c>
      <c r="F9" s="184" t="e">
        <f ca="1">_xlfn.XLOOKUP(E9,Sheet1!$A$4:$A$11,Sheet1!$C$4:$C$11,"")</f>
        <v>#NAME?</v>
      </c>
      <c r="G9" s="51" t="s">
        <v>598</v>
      </c>
      <c r="H9" s="54">
        <v>106</v>
      </c>
      <c r="I9" s="54">
        <v>109</v>
      </c>
      <c r="J9" s="112">
        <f t="shared" si="2"/>
        <v>1.0283018867924529</v>
      </c>
      <c r="K9" s="55"/>
      <c r="L9" s="185" t="str">
        <f t="shared" si="3"/>
        <v/>
      </c>
      <c r="M9" s="57">
        <v>29.568807339449542</v>
      </c>
      <c r="N9" s="57"/>
      <c r="O9" s="112" t="e">
        <f t="shared" si="0"/>
        <v>#DIV/0!</v>
      </c>
      <c r="P9" s="57">
        <v>20</v>
      </c>
      <c r="Q9" s="57">
        <v>20</v>
      </c>
      <c r="R9" s="112">
        <v>1</v>
      </c>
    </row>
    <row r="10" spans="1:18" ht="50" x14ac:dyDescent="0.3">
      <c r="A10" s="196" t="str">
        <f t="shared" si="4"/>
        <v>BRČKO DISTRIKT BOSNE I HERCEGOVINE</v>
      </c>
      <c r="B10" s="183">
        <v>115</v>
      </c>
      <c r="C10" s="51" t="s">
        <v>2</v>
      </c>
      <c r="D10" s="51">
        <v>2023</v>
      </c>
      <c r="E10" s="51" t="s">
        <v>599</v>
      </c>
      <c r="F10" s="184" t="e">
        <f ca="1">_xlfn.XLOOKUP(E10,Sheet1!$A$4:$A$11,Sheet1!$C$4:$C$11,"")</f>
        <v>#NAME?</v>
      </c>
      <c r="G10" s="51" t="s">
        <v>600</v>
      </c>
      <c r="H10" s="54">
        <v>303</v>
      </c>
      <c r="I10" s="54">
        <v>304</v>
      </c>
      <c r="J10" s="112">
        <f t="shared" si="2"/>
        <v>1.0033003300330032</v>
      </c>
      <c r="K10" s="55">
        <v>57</v>
      </c>
      <c r="L10" s="185">
        <f t="shared" si="3"/>
        <v>1946.6666666666665</v>
      </c>
      <c r="M10" s="57">
        <v>77.71052631578948</v>
      </c>
      <c r="N10" s="57">
        <v>47.719298245614034</v>
      </c>
      <c r="O10" s="112">
        <f t="shared" si="0"/>
        <v>1.6284926470588237</v>
      </c>
      <c r="P10" s="57">
        <v>181</v>
      </c>
      <c r="Q10" s="57">
        <v>180</v>
      </c>
      <c r="R10" s="112">
        <v>0.99447513812154698</v>
      </c>
    </row>
    <row r="11" spans="1:18" ht="50" x14ac:dyDescent="0.3">
      <c r="A11" s="196" t="str">
        <f t="shared" si="4"/>
        <v>BRČKO DISTRIKT BOSNE I HERCEGOVINE</v>
      </c>
      <c r="B11" s="183">
        <v>115</v>
      </c>
      <c r="C11" s="51" t="s">
        <v>2</v>
      </c>
      <c r="D11" s="51">
        <v>2023</v>
      </c>
      <c r="E11" s="51" t="s">
        <v>607</v>
      </c>
      <c r="F11" s="184" t="e">
        <f ca="1">_xlfn.XLOOKUP(E11,Sheet1!$A$4:$A$11,Sheet1!$C$4:$C$11,"")</f>
        <v>#NAME?</v>
      </c>
      <c r="G11" s="51" t="s">
        <v>737</v>
      </c>
      <c r="H11" s="54">
        <v>27</v>
      </c>
      <c r="I11" s="54">
        <v>27</v>
      </c>
      <c r="J11" s="112">
        <f t="shared" si="2"/>
        <v>1</v>
      </c>
      <c r="K11" s="55">
        <v>1</v>
      </c>
      <c r="L11" s="185">
        <f t="shared" si="3"/>
        <v>9855</v>
      </c>
      <c r="M11" s="57">
        <v>29.62962962962963</v>
      </c>
      <c r="N11" s="57">
        <v>4</v>
      </c>
      <c r="O11" s="112">
        <f t="shared" si="0"/>
        <v>7.4074074074074074</v>
      </c>
      <c r="P11" s="57">
        <v>2</v>
      </c>
      <c r="Q11" s="57">
        <v>2</v>
      </c>
      <c r="R11" s="112">
        <v>1</v>
      </c>
    </row>
    <row r="12" spans="1:18" ht="50" x14ac:dyDescent="0.3">
      <c r="A12" s="196" t="str">
        <f t="shared" si="4"/>
        <v>BRČKO DISTRIKT BOSNE I HERCEGOVINE</v>
      </c>
      <c r="B12" s="183">
        <v>115</v>
      </c>
      <c r="C12" s="51" t="s">
        <v>2</v>
      </c>
      <c r="D12" s="51">
        <v>2023</v>
      </c>
      <c r="E12" s="51" t="s">
        <v>601</v>
      </c>
      <c r="F12" s="184" t="e">
        <f ca="1">_xlfn.XLOOKUP(E12,Sheet1!$A$4:$A$11,Sheet1!$C$4:$C$11,"")</f>
        <v>#NAME?</v>
      </c>
      <c r="G12" s="51" t="s">
        <v>613</v>
      </c>
      <c r="H12" s="54">
        <v>58</v>
      </c>
      <c r="I12" s="54">
        <v>52</v>
      </c>
      <c r="J12" s="112">
        <f t="shared" si="2"/>
        <v>0.89655172413793105</v>
      </c>
      <c r="K12" s="55">
        <v>17</v>
      </c>
      <c r="L12" s="185">
        <f t="shared" si="3"/>
        <v>1116.4705882352941</v>
      </c>
      <c r="M12" s="57">
        <v>75.057692307692307</v>
      </c>
      <c r="N12" s="57">
        <v>61.470588235294116</v>
      </c>
      <c r="O12" s="112">
        <f t="shared" si="0"/>
        <v>1.2210342289289657</v>
      </c>
      <c r="P12" s="57">
        <v>36</v>
      </c>
      <c r="Q12" s="57">
        <v>33</v>
      </c>
      <c r="R12" s="112">
        <v>0.91666666666666663</v>
      </c>
    </row>
    <row r="13" spans="1:18" ht="50" x14ac:dyDescent="0.3">
      <c r="A13" s="196" t="str">
        <f t="shared" si="4"/>
        <v>BRČKO DISTRIKT BOSNE I HERCEGOVINE</v>
      </c>
      <c r="B13" s="183">
        <v>115</v>
      </c>
      <c r="C13" s="51" t="s">
        <v>2</v>
      </c>
      <c r="D13" s="51">
        <v>2023</v>
      </c>
      <c r="E13" s="51" t="s">
        <v>602</v>
      </c>
      <c r="F13" s="184" t="e">
        <f ca="1">_xlfn.XLOOKUP(E13,Sheet1!$A$4:$A$11,Sheet1!$C$4:$C$11,"")</f>
        <v>#NAME?</v>
      </c>
      <c r="G13" s="51" t="s">
        <v>603</v>
      </c>
      <c r="H13" s="54">
        <v>109</v>
      </c>
      <c r="I13" s="54">
        <v>89</v>
      </c>
      <c r="J13" s="112">
        <f t="shared" si="2"/>
        <v>0.8165137614678899</v>
      </c>
      <c r="K13" s="55">
        <v>35</v>
      </c>
      <c r="L13" s="185">
        <f t="shared" si="3"/>
        <v>928.14285714285711</v>
      </c>
      <c r="M13" s="57">
        <v>69.943820224719104</v>
      </c>
      <c r="N13" s="57">
        <v>43.114285714285714</v>
      </c>
      <c r="O13" s="112">
        <f t="shared" si="0"/>
        <v>1.6222887394732728</v>
      </c>
      <c r="P13" s="57">
        <v>41</v>
      </c>
      <c r="Q13" s="57">
        <v>40</v>
      </c>
      <c r="R13" s="112">
        <v>0.97560975609756095</v>
      </c>
    </row>
    <row r="14" spans="1:18" ht="50" x14ac:dyDescent="0.3">
      <c r="A14" s="196" t="str">
        <f t="shared" si="4"/>
        <v>BRČKO DISTRIKT BOSNE I HERCEGOVINE</v>
      </c>
      <c r="B14" s="183">
        <v>115</v>
      </c>
      <c r="C14" s="51" t="s">
        <v>2</v>
      </c>
      <c r="D14" s="51">
        <v>2023</v>
      </c>
      <c r="E14" s="51" t="s">
        <v>604</v>
      </c>
      <c r="F14" s="184" t="e">
        <f ca="1">_xlfn.XLOOKUP(E14,Sheet1!$A$4:$A$11,Sheet1!$C$4:$C$11,"")</f>
        <v>#NAME?</v>
      </c>
      <c r="G14" s="51" t="s">
        <v>605</v>
      </c>
      <c r="H14" s="54">
        <v>21</v>
      </c>
      <c r="I14" s="54">
        <v>22</v>
      </c>
      <c r="J14" s="112">
        <f t="shared" si="2"/>
        <v>1.0476190476190477</v>
      </c>
      <c r="K14" s="55">
        <v>4</v>
      </c>
      <c r="L14" s="185">
        <f t="shared" si="3"/>
        <v>2007.5</v>
      </c>
      <c r="M14" s="57">
        <v>65.13636363636364</v>
      </c>
      <c r="N14" s="57">
        <v>36.25</v>
      </c>
      <c r="O14" s="112">
        <f t="shared" si="0"/>
        <v>1.7968652037617556</v>
      </c>
      <c r="P14" s="57">
        <v>10</v>
      </c>
      <c r="Q14" s="57">
        <v>10</v>
      </c>
      <c r="R14" s="112">
        <v>1</v>
      </c>
    </row>
    <row r="15" spans="1:18" ht="50" x14ac:dyDescent="0.3">
      <c r="A15" s="196" t="str">
        <f t="shared" si="4"/>
        <v>BRČKO DISTRIKT BOSNE I HERCEGOVINE</v>
      </c>
      <c r="B15" s="183">
        <v>115</v>
      </c>
      <c r="C15" s="51" t="s">
        <v>2</v>
      </c>
      <c r="D15" s="51">
        <v>2023</v>
      </c>
      <c r="E15" s="51" t="s">
        <v>608</v>
      </c>
      <c r="F15" s="184" t="e">
        <f ca="1">_xlfn.XLOOKUP(E15,Sheet1!$A$4:$A$11,Sheet1!$C$4:$C$11,"")</f>
        <v>#NAME?</v>
      </c>
      <c r="G15" s="51" t="s">
        <v>609</v>
      </c>
      <c r="H15" s="54">
        <v>37</v>
      </c>
      <c r="I15" s="54">
        <v>35</v>
      </c>
      <c r="J15" s="112">
        <f t="shared" si="2"/>
        <v>0.94594594594594594</v>
      </c>
      <c r="K15" s="55">
        <v>11</v>
      </c>
      <c r="L15" s="185">
        <f t="shared" si="3"/>
        <v>1161.3636363636363</v>
      </c>
      <c r="M15" s="57">
        <v>45.457142857142856</v>
      </c>
      <c r="N15" s="57">
        <v>36.545454545454547</v>
      </c>
      <c r="O15" s="112">
        <f t="shared" si="0"/>
        <v>1.2438521677327647</v>
      </c>
      <c r="P15" s="57">
        <v>9</v>
      </c>
      <c r="Q15" s="57">
        <v>9</v>
      </c>
      <c r="R15" s="112">
        <v>1</v>
      </c>
    </row>
    <row r="16" spans="1:18" ht="50" x14ac:dyDescent="0.3">
      <c r="A16" s="196" t="str">
        <f t="shared" si="4"/>
        <v>BRČKO DISTRIKT BOSNE I HERCEGOVINE</v>
      </c>
      <c r="B16" s="183">
        <v>116</v>
      </c>
      <c r="C16" s="51" t="s">
        <v>53</v>
      </c>
      <c r="D16" s="51">
        <v>2023</v>
      </c>
      <c r="E16" s="51" t="s">
        <v>595</v>
      </c>
      <c r="F16" s="184" t="e">
        <f ca="1">_xlfn.XLOOKUP(E16,Sheet1!$A$4:$A$11,Sheet1!$C$4:$C$11,"")</f>
        <v>#NAME?</v>
      </c>
      <c r="G16" s="51" t="s">
        <v>596</v>
      </c>
      <c r="H16" s="54">
        <v>877</v>
      </c>
      <c r="I16" s="54">
        <v>1069</v>
      </c>
      <c r="J16" s="112">
        <f t="shared" si="2"/>
        <v>1.2189281641961232</v>
      </c>
      <c r="K16" s="55">
        <v>907</v>
      </c>
      <c r="L16" s="185">
        <f t="shared" si="3"/>
        <v>430.19294377067257</v>
      </c>
      <c r="M16" s="57">
        <v>461.69036482694105</v>
      </c>
      <c r="N16" s="57">
        <v>484.35722160970232</v>
      </c>
      <c r="O16" s="112">
        <f t="shared" si="0"/>
        <v>0.95320219092133951</v>
      </c>
      <c r="P16" s="57">
        <v>893</v>
      </c>
      <c r="Q16" s="57">
        <v>691</v>
      </c>
      <c r="R16" s="112">
        <v>0.77379619260918253</v>
      </c>
    </row>
    <row r="17" spans="1:18" ht="50" x14ac:dyDescent="0.3">
      <c r="A17" s="196" t="str">
        <f t="shared" si="4"/>
        <v>BRČKO DISTRIKT BOSNE I HERCEGOVINE</v>
      </c>
      <c r="B17" s="183">
        <v>116</v>
      </c>
      <c r="C17" s="51" t="s">
        <v>53</v>
      </c>
      <c r="D17" s="51">
        <v>2023</v>
      </c>
      <c r="E17" s="51" t="s">
        <v>597</v>
      </c>
      <c r="F17" s="184" t="e">
        <f ca="1">_xlfn.XLOOKUP(E17,Sheet1!$A$4:$A$11,Sheet1!$C$4:$C$11,"")</f>
        <v>#NAME?</v>
      </c>
      <c r="G17" s="51" t="s">
        <v>598</v>
      </c>
      <c r="H17" s="54">
        <v>987</v>
      </c>
      <c r="I17" s="54">
        <v>958</v>
      </c>
      <c r="J17" s="112">
        <f t="shared" si="2"/>
        <v>0.97061803444782169</v>
      </c>
      <c r="K17" s="55">
        <v>289</v>
      </c>
      <c r="L17" s="185">
        <f t="shared" si="3"/>
        <v>1209.9307958477509</v>
      </c>
      <c r="M17" s="57">
        <v>91.009394572025059</v>
      </c>
      <c r="N17" s="57">
        <v>559.53979238754323</v>
      </c>
      <c r="O17" s="112">
        <f t="shared" si="0"/>
        <v>0.16265044204218274</v>
      </c>
      <c r="P17" s="57">
        <v>175</v>
      </c>
      <c r="Q17" s="57">
        <v>147</v>
      </c>
      <c r="R17" s="112">
        <v>0.84</v>
      </c>
    </row>
    <row r="18" spans="1:18" ht="50" x14ac:dyDescent="0.3">
      <c r="A18" s="196" t="str">
        <f t="shared" si="4"/>
        <v>BRČKO DISTRIKT BOSNE I HERCEGOVINE</v>
      </c>
      <c r="B18" s="183">
        <v>116</v>
      </c>
      <c r="C18" s="51" t="s">
        <v>53</v>
      </c>
      <c r="D18" s="51">
        <v>2023</v>
      </c>
      <c r="E18" s="51" t="s">
        <v>599</v>
      </c>
      <c r="F18" s="184" t="e">
        <f ca="1">_xlfn.XLOOKUP(E18,Sheet1!$A$4:$A$11,Sheet1!$C$4:$C$11,"")</f>
        <v>#NAME?</v>
      </c>
      <c r="G18" s="51" t="s">
        <v>600</v>
      </c>
      <c r="H18" s="54">
        <v>1141</v>
      </c>
      <c r="I18" s="54">
        <v>1098</v>
      </c>
      <c r="J18" s="112">
        <f t="shared" si="2"/>
        <v>0.96231375985977208</v>
      </c>
      <c r="K18" s="55">
        <v>878</v>
      </c>
      <c r="L18" s="185">
        <f t="shared" si="3"/>
        <v>456.45785876993165</v>
      </c>
      <c r="M18" s="57">
        <v>322.21857923497265</v>
      </c>
      <c r="N18" s="57">
        <v>318.41913439635533</v>
      </c>
      <c r="O18" s="112">
        <f t="shared" si="0"/>
        <v>1.0119322126976449</v>
      </c>
      <c r="P18" s="57">
        <v>805</v>
      </c>
      <c r="Q18" s="57">
        <v>612</v>
      </c>
      <c r="R18" s="112">
        <v>0.76024844720496898</v>
      </c>
    </row>
    <row r="19" spans="1:18" ht="50" x14ac:dyDescent="0.3">
      <c r="A19" s="196" t="str">
        <f t="shared" si="4"/>
        <v>BRČKO DISTRIKT BOSNE I HERCEGOVINE</v>
      </c>
      <c r="B19" s="183">
        <v>116</v>
      </c>
      <c r="C19" s="51" t="s">
        <v>53</v>
      </c>
      <c r="D19" s="51">
        <v>2023</v>
      </c>
      <c r="E19" s="51" t="s">
        <v>607</v>
      </c>
      <c r="F19" s="184" t="e">
        <f ca="1">_xlfn.XLOOKUP(E19,Sheet1!$A$4:$A$11,Sheet1!$C$4:$C$11,"")</f>
        <v>#NAME?</v>
      </c>
      <c r="G19" s="51" t="s">
        <v>737</v>
      </c>
      <c r="H19" s="54">
        <v>1621</v>
      </c>
      <c r="I19" s="54">
        <v>1500</v>
      </c>
      <c r="J19" s="112">
        <f t="shared" si="2"/>
        <v>0.92535471930906843</v>
      </c>
      <c r="K19" s="55">
        <v>477</v>
      </c>
      <c r="L19" s="185">
        <f t="shared" si="3"/>
        <v>1147.7987421383648</v>
      </c>
      <c r="M19" s="57">
        <v>116.04666666666667</v>
      </c>
      <c r="N19" s="57">
        <v>93.006289308176108</v>
      </c>
      <c r="O19" s="112">
        <f t="shared" si="0"/>
        <v>1.2477292399242628</v>
      </c>
      <c r="P19" s="57">
        <v>358</v>
      </c>
      <c r="Q19" s="57">
        <v>354</v>
      </c>
      <c r="R19" s="112">
        <v>0.98882681564245811</v>
      </c>
    </row>
    <row r="20" spans="1:18" ht="50" x14ac:dyDescent="0.3">
      <c r="A20" s="196" t="str">
        <f t="shared" si="4"/>
        <v>BRČKO DISTRIKT BOSNE I HERCEGOVINE</v>
      </c>
      <c r="B20" s="183">
        <v>116</v>
      </c>
      <c r="C20" s="51" t="s">
        <v>53</v>
      </c>
      <c r="D20" s="51">
        <v>2023</v>
      </c>
      <c r="E20" s="51" t="s">
        <v>601</v>
      </c>
      <c r="F20" s="184" t="e">
        <f ca="1">_xlfn.XLOOKUP(E20,Sheet1!$A$4:$A$11,Sheet1!$C$4:$C$11,"")</f>
        <v>#NAME?</v>
      </c>
      <c r="G20" s="51" t="s">
        <v>613</v>
      </c>
      <c r="H20" s="54">
        <v>240</v>
      </c>
      <c r="I20" s="54">
        <v>331</v>
      </c>
      <c r="J20" s="112">
        <f t="shared" si="2"/>
        <v>1.3791666666666667</v>
      </c>
      <c r="K20" s="55">
        <v>184</v>
      </c>
      <c r="L20" s="185">
        <f t="shared" si="3"/>
        <v>656.60326086956525</v>
      </c>
      <c r="M20" s="57">
        <v>376.25377643504532</v>
      </c>
      <c r="N20" s="57">
        <v>408.68478260869563</v>
      </c>
      <c r="O20" s="112">
        <f t="shared" si="0"/>
        <v>0.92064542759180223</v>
      </c>
      <c r="P20" s="57">
        <v>259</v>
      </c>
      <c r="Q20" s="57">
        <v>216</v>
      </c>
      <c r="R20" s="112">
        <v>0.83397683397683398</v>
      </c>
    </row>
    <row r="21" spans="1:18" ht="50" x14ac:dyDescent="0.3">
      <c r="A21" s="196" t="str">
        <f t="shared" si="4"/>
        <v>BRČKO DISTRIKT BOSNE I HERCEGOVINE</v>
      </c>
      <c r="B21" s="183">
        <v>116</v>
      </c>
      <c r="C21" s="51" t="s">
        <v>53</v>
      </c>
      <c r="D21" s="51">
        <v>2023</v>
      </c>
      <c r="E21" s="51" t="s">
        <v>602</v>
      </c>
      <c r="F21" s="184" t="e">
        <f ca="1">_xlfn.XLOOKUP(E21,Sheet1!$A$4:$A$11,Sheet1!$C$4:$C$11,"")</f>
        <v>#NAME?</v>
      </c>
      <c r="G21" s="51" t="s">
        <v>603</v>
      </c>
      <c r="H21" s="54">
        <v>118</v>
      </c>
      <c r="I21" s="54">
        <v>139</v>
      </c>
      <c r="J21" s="112">
        <f t="shared" si="2"/>
        <v>1.1779661016949152</v>
      </c>
      <c r="K21" s="55">
        <v>121</v>
      </c>
      <c r="L21" s="185">
        <f t="shared" si="3"/>
        <v>419.29752066115702</v>
      </c>
      <c r="M21" s="57">
        <v>388.49640287769785</v>
      </c>
      <c r="N21" s="57">
        <v>273.30578512396693</v>
      </c>
      <c r="O21" s="112">
        <f t="shared" si="0"/>
        <v>1.4214715678319154</v>
      </c>
      <c r="P21" s="57">
        <v>142</v>
      </c>
      <c r="Q21" s="57">
        <v>110</v>
      </c>
      <c r="R21" s="112">
        <v>0.77464788732394363</v>
      </c>
    </row>
    <row r="22" spans="1:18" ht="50" x14ac:dyDescent="0.3">
      <c r="A22" s="196" t="str">
        <f t="shared" si="4"/>
        <v>BRČKO DISTRIKT BOSNE I HERCEGOVINE</v>
      </c>
      <c r="B22" s="183">
        <v>116</v>
      </c>
      <c r="C22" s="51" t="s">
        <v>53</v>
      </c>
      <c r="D22" s="51">
        <v>2023</v>
      </c>
      <c r="E22" s="51" t="s">
        <v>604</v>
      </c>
      <c r="F22" s="184" t="e">
        <f ca="1">_xlfn.XLOOKUP(E22,Sheet1!$A$4:$A$11,Sheet1!$C$4:$C$11,"")</f>
        <v>#NAME?</v>
      </c>
      <c r="G22" s="51" t="s">
        <v>605</v>
      </c>
      <c r="H22" s="54">
        <v>1845</v>
      </c>
      <c r="I22" s="54">
        <v>1935</v>
      </c>
      <c r="J22" s="112">
        <f t="shared" si="2"/>
        <v>1.0487804878048781</v>
      </c>
      <c r="K22" s="55">
        <v>2009</v>
      </c>
      <c r="L22" s="185">
        <f t="shared" si="3"/>
        <v>351.55550024888004</v>
      </c>
      <c r="M22" s="57">
        <v>264.16124031007752</v>
      </c>
      <c r="N22" s="57">
        <v>588.08407960199008</v>
      </c>
      <c r="O22" s="112">
        <f t="shared" si="0"/>
        <v>0.44918957930107445</v>
      </c>
      <c r="P22" s="57">
        <v>271</v>
      </c>
      <c r="Q22" s="57">
        <v>204</v>
      </c>
      <c r="R22" s="112">
        <v>0.75276752767527677</v>
      </c>
    </row>
    <row r="23" spans="1:18" ht="37.5" x14ac:dyDescent="0.3">
      <c r="A23" s="196" t="s">
        <v>610</v>
      </c>
      <c r="B23" s="183">
        <v>1</v>
      </c>
      <c r="C23" s="51" t="s">
        <v>3</v>
      </c>
      <c r="D23" s="51">
        <v>2023</v>
      </c>
      <c r="E23" s="51" t="s">
        <v>595</v>
      </c>
      <c r="F23" s="184" t="e">
        <f ca="1">_xlfn.XLOOKUP(E23,Sheet1!$A$4:$A$11,Sheet1!$C$4:$C$11,"")</f>
        <v>#NAME?</v>
      </c>
      <c r="G23" s="51" t="s">
        <v>596</v>
      </c>
      <c r="H23" s="54">
        <v>287</v>
      </c>
      <c r="I23" s="54">
        <v>288</v>
      </c>
      <c r="J23" s="112">
        <f t="shared" si="2"/>
        <v>1.0034843205574913</v>
      </c>
      <c r="K23" s="55">
        <v>30</v>
      </c>
      <c r="L23" s="185">
        <f t="shared" si="3"/>
        <v>3504</v>
      </c>
      <c r="M23" s="57">
        <v>41.618055555555557</v>
      </c>
      <c r="N23" s="57">
        <v>29.233333333333334</v>
      </c>
      <c r="O23" s="112">
        <f t="shared" si="0"/>
        <v>1.4236507031546941</v>
      </c>
      <c r="P23" s="57">
        <v>103</v>
      </c>
      <c r="Q23" s="57">
        <v>103</v>
      </c>
      <c r="R23" s="112">
        <v>1</v>
      </c>
    </row>
    <row r="24" spans="1:18" ht="37.5" x14ac:dyDescent="0.3">
      <c r="A24" s="196" t="str">
        <f t="shared" ref="A24:A87" si="5">A23</f>
        <v>FEDERACIJA BOSNE I HERCEGOVINE</v>
      </c>
      <c r="B24" s="183">
        <v>1</v>
      </c>
      <c r="C24" s="51" t="s">
        <v>3</v>
      </c>
      <c r="D24" s="51">
        <v>2023</v>
      </c>
      <c r="E24" s="51" t="s">
        <v>597</v>
      </c>
      <c r="F24" s="184" t="e">
        <f ca="1">_xlfn.XLOOKUP(E24,Sheet1!$A$4:$A$11,Sheet1!$C$4:$C$11,"")</f>
        <v>#NAME?</v>
      </c>
      <c r="G24" s="51" t="s">
        <v>598</v>
      </c>
      <c r="H24" s="54">
        <v>713</v>
      </c>
      <c r="I24" s="54">
        <v>679</v>
      </c>
      <c r="J24" s="112">
        <f t="shared" si="2"/>
        <v>0.95231416549789616</v>
      </c>
      <c r="K24" s="55">
        <v>130</v>
      </c>
      <c r="L24" s="185">
        <f t="shared" si="3"/>
        <v>1906.4230769230769</v>
      </c>
      <c r="M24" s="57">
        <v>61.845360824742265</v>
      </c>
      <c r="N24" s="57">
        <v>666.87692307692305</v>
      </c>
      <c r="O24" s="112">
        <f t="shared" si="0"/>
        <v>9.2738792848599608E-2</v>
      </c>
      <c r="P24" s="57">
        <v>136</v>
      </c>
      <c r="Q24" s="57">
        <v>132</v>
      </c>
      <c r="R24" s="112">
        <v>0.97058823529411764</v>
      </c>
    </row>
    <row r="25" spans="1:18" ht="37.5" x14ac:dyDescent="0.3">
      <c r="A25" s="196" t="str">
        <f t="shared" si="5"/>
        <v>FEDERACIJA BOSNE I HERCEGOVINE</v>
      </c>
      <c r="B25" s="183">
        <v>1</v>
      </c>
      <c r="C25" s="51" t="s">
        <v>3</v>
      </c>
      <c r="D25" s="51">
        <v>2023</v>
      </c>
      <c r="E25" s="51" t="s">
        <v>599</v>
      </c>
      <c r="F25" s="184" t="e">
        <f ca="1">_xlfn.XLOOKUP(E25,Sheet1!$A$4:$A$11,Sheet1!$C$4:$C$11,"")</f>
        <v>#NAME?</v>
      </c>
      <c r="G25" s="51" t="s">
        <v>600</v>
      </c>
      <c r="H25" s="54">
        <v>775</v>
      </c>
      <c r="I25" s="54">
        <v>798</v>
      </c>
      <c r="J25" s="112">
        <f t="shared" si="2"/>
        <v>1.0296774193548388</v>
      </c>
      <c r="K25" s="55">
        <v>123</v>
      </c>
      <c r="L25" s="185">
        <f t="shared" si="3"/>
        <v>2368.0487804878048</v>
      </c>
      <c r="M25" s="57">
        <v>55.749373433583962</v>
      </c>
      <c r="N25" s="57">
        <v>41.235772357723576</v>
      </c>
      <c r="O25" s="112">
        <f t="shared" si="0"/>
        <v>1.3519662721472452</v>
      </c>
      <c r="P25" s="57">
        <v>431</v>
      </c>
      <c r="Q25" s="57">
        <v>431</v>
      </c>
      <c r="R25" s="112">
        <v>1</v>
      </c>
    </row>
    <row r="26" spans="1:18" ht="37.5" x14ac:dyDescent="0.3">
      <c r="A26" s="196" t="str">
        <f t="shared" si="5"/>
        <v>FEDERACIJA BOSNE I HERCEGOVINE</v>
      </c>
      <c r="B26" s="183">
        <v>1</v>
      </c>
      <c r="C26" s="51" t="s">
        <v>3</v>
      </c>
      <c r="D26" s="51">
        <v>2023</v>
      </c>
      <c r="E26" s="51" t="s">
        <v>607</v>
      </c>
      <c r="F26" s="184" t="e">
        <f ca="1">_xlfn.XLOOKUP(E26,Sheet1!$A$4:$A$11,Sheet1!$C$4:$C$11,"")</f>
        <v>#NAME?</v>
      </c>
      <c r="G26" s="51" t="s">
        <v>737</v>
      </c>
      <c r="H26" s="54">
        <v>207</v>
      </c>
      <c r="I26" s="54">
        <v>191</v>
      </c>
      <c r="J26" s="112">
        <f t="shared" si="2"/>
        <v>0.92270531400966183</v>
      </c>
      <c r="K26" s="55">
        <v>28</v>
      </c>
      <c r="L26" s="185">
        <f t="shared" si="3"/>
        <v>2489.8214285714284</v>
      </c>
      <c r="M26" s="57">
        <v>22.958115183246072</v>
      </c>
      <c r="N26" s="57">
        <v>23.071428571428573</v>
      </c>
      <c r="O26" s="112">
        <f t="shared" si="0"/>
        <v>0.99508858379394738</v>
      </c>
      <c r="P26" s="57">
        <v>42</v>
      </c>
      <c r="Q26" s="57">
        <v>42</v>
      </c>
      <c r="R26" s="112">
        <v>1</v>
      </c>
    </row>
    <row r="27" spans="1:18" ht="37.5" x14ac:dyDescent="0.3">
      <c r="A27" s="196" t="str">
        <f t="shared" si="5"/>
        <v>FEDERACIJA BOSNE I HERCEGOVINE</v>
      </c>
      <c r="B27" s="183">
        <v>1</v>
      </c>
      <c r="C27" s="51" t="s">
        <v>3</v>
      </c>
      <c r="D27" s="51">
        <v>2023</v>
      </c>
      <c r="E27" s="51" t="s">
        <v>601</v>
      </c>
      <c r="F27" s="184" t="e">
        <f ca="1">_xlfn.XLOOKUP(E27,Sheet1!$A$4:$A$11,Sheet1!$C$4:$C$11,"")</f>
        <v>#NAME?</v>
      </c>
      <c r="G27" s="51" t="s">
        <v>613</v>
      </c>
      <c r="H27" s="54">
        <v>148</v>
      </c>
      <c r="I27" s="54">
        <v>139</v>
      </c>
      <c r="J27" s="112">
        <f t="shared" si="2"/>
        <v>0.93918918918918914</v>
      </c>
      <c r="K27" s="55">
        <v>23</v>
      </c>
      <c r="L27" s="185">
        <f t="shared" si="3"/>
        <v>2205.8695652173915</v>
      </c>
      <c r="M27" s="57">
        <v>53.769784172661872</v>
      </c>
      <c r="N27" s="57">
        <v>24.956521739130434</v>
      </c>
      <c r="O27" s="112">
        <f t="shared" si="0"/>
        <v>2.1545383901937685</v>
      </c>
      <c r="P27" s="57">
        <v>73</v>
      </c>
      <c r="Q27" s="57">
        <v>73</v>
      </c>
      <c r="R27" s="112">
        <v>1</v>
      </c>
    </row>
    <row r="28" spans="1:18" ht="37.5" x14ac:dyDescent="0.3">
      <c r="A28" s="196" t="str">
        <f t="shared" si="5"/>
        <v>FEDERACIJA BOSNE I HERCEGOVINE</v>
      </c>
      <c r="B28" s="183">
        <v>1</v>
      </c>
      <c r="C28" s="51" t="s">
        <v>3</v>
      </c>
      <c r="D28" s="51">
        <v>2023</v>
      </c>
      <c r="E28" s="51" t="s">
        <v>602</v>
      </c>
      <c r="F28" s="184" t="e">
        <f ca="1">_xlfn.XLOOKUP(E28,Sheet1!$A$4:$A$11,Sheet1!$C$4:$C$11,"")</f>
        <v>#NAME?</v>
      </c>
      <c r="G28" s="51" t="s">
        <v>603</v>
      </c>
      <c r="H28" s="54">
        <v>585</v>
      </c>
      <c r="I28" s="54">
        <v>566</v>
      </c>
      <c r="J28" s="112">
        <f t="shared" si="2"/>
        <v>0.96752136752136753</v>
      </c>
      <c r="K28" s="55">
        <v>197</v>
      </c>
      <c r="L28" s="185">
        <f t="shared" si="3"/>
        <v>1048.6802030456852</v>
      </c>
      <c r="M28" s="57">
        <v>120.8886925795053</v>
      </c>
      <c r="N28" s="57">
        <v>98.954314720812178</v>
      </c>
      <c r="O28" s="112">
        <f t="shared" si="0"/>
        <v>1.221661661955604</v>
      </c>
      <c r="P28" s="57">
        <v>341</v>
      </c>
      <c r="Q28" s="57">
        <v>340</v>
      </c>
      <c r="R28" s="112">
        <v>0.99706744868035191</v>
      </c>
    </row>
    <row r="29" spans="1:18" ht="37.5" x14ac:dyDescent="0.3">
      <c r="A29" s="196" t="str">
        <f t="shared" si="5"/>
        <v>FEDERACIJA BOSNE I HERCEGOVINE</v>
      </c>
      <c r="B29" s="183">
        <v>1</v>
      </c>
      <c r="C29" s="51" t="s">
        <v>3</v>
      </c>
      <c r="D29" s="51">
        <v>2023</v>
      </c>
      <c r="E29" s="51" t="s">
        <v>604</v>
      </c>
      <c r="F29" s="184" t="e">
        <f ca="1">_xlfn.XLOOKUP(E29,Sheet1!$A$4:$A$11,Sheet1!$C$4:$C$11,"")</f>
        <v>#NAME?</v>
      </c>
      <c r="G29" s="51" t="s">
        <v>605</v>
      </c>
      <c r="H29" s="54">
        <v>369</v>
      </c>
      <c r="I29" s="54">
        <v>352</v>
      </c>
      <c r="J29" s="112">
        <f t="shared" si="2"/>
        <v>0.95392953929539293</v>
      </c>
      <c r="K29" s="55">
        <v>69</v>
      </c>
      <c r="L29" s="185">
        <f t="shared" si="3"/>
        <v>1862.0289855072463</v>
      </c>
      <c r="M29" s="57">
        <v>61.997159090909093</v>
      </c>
      <c r="N29" s="57">
        <v>135.75362318840581</v>
      </c>
      <c r="O29" s="112">
        <f t="shared" si="0"/>
        <v>0.45668879868396789</v>
      </c>
      <c r="P29" s="57">
        <v>87</v>
      </c>
      <c r="Q29" s="57">
        <v>86</v>
      </c>
      <c r="R29" s="112">
        <v>0.9885057471264368</v>
      </c>
    </row>
    <row r="30" spans="1:18" ht="37.5" x14ac:dyDescent="0.3">
      <c r="A30" s="196" t="str">
        <f t="shared" si="5"/>
        <v>FEDERACIJA BOSNE I HERCEGOVINE</v>
      </c>
      <c r="B30" s="183">
        <v>1</v>
      </c>
      <c r="C30" s="51" t="s">
        <v>3</v>
      </c>
      <c r="D30" s="51">
        <v>2023</v>
      </c>
      <c r="E30" s="51" t="s">
        <v>608</v>
      </c>
      <c r="F30" s="184" t="e">
        <f ca="1">_xlfn.XLOOKUP(E30,Sheet1!$A$4:$A$11,Sheet1!$C$4:$C$11,"")</f>
        <v>#NAME?</v>
      </c>
      <c r="G30" s="51" t="s">
        <v>609</v>
      </c>
      <c r="H30" s="54">
        <v>111</v>
      </c>
      <c r="I30" s="54">
        <v>121</v>
      </c>
      <c r="J30" s="112">
        <f t="shared" si="2"/>
        <v>1.0900900900900901</v>
      </c>
      <c r="K30" s="55">
        <v>9</v>
      </c>
      <c r="L30" s="185">
        <f t="shared" si="3"/>
        <v>4907.2222222222226</v>
      </c>
      <c r="M30" s="57">
        <v>61.768595041322314</v>
      </c>
      <c r="N30" s="57">
        <v>41.111111111111114</v>
      </c>
      <c r="O30" s="112">
        <f t="shared" si="0"/>
        <v>1.5024793388429751</v>
      </c>
      <c r="P30" s="57">
        <v>55</v>
      </c>
      <c r="Q30" s="57">
        <v>55</v>
      </c>
      <c r="R30" s="112">
        <v>1</v>
      </c>
    </row>
    <row r="31" spans="1:18" ht="37.5" x14ac:dyDescent="0.3">
      <c r="A31" s="196" t="str">
        <f t="shared" si="5"/>
        <v>FEDERACIJA BOSNE I HERCEGOVINE</v>
      </c>
      <c r="B31" s="183">
        <v>5</v>
      </c>
      <c r="C31" s="51" t="s">
        <v>4</v>
      </c>
      <c r="D31" s="51">
        <v>2023</v>
      </c>
      <c r="E31" s="51" t="s">
        <v>595</v>
      </c>
      <c r="F31" s="184" t="e">
        <f ca="1">_xlfn.XLOOKUP(E31,Sheet1!$A$4:$A$11,Sheet1!$C$4:$C$11,"")</f>
        <v>#NAME?</v>
      </c>
      <c r="G31" s="51" t="s">
        <v>596</v>
      </c>
      <c r="H31" s="54">
        <v>22</v>
      </c>
      <c r="I31" s="54">
        <v>22</v>
      </c>
      <c r="J31" s="112">
        <f t="shared" si="2"/>
        <v>1</v>
      </c>
      <c r="K31" s="55"/>
      <c r="L31" s="185" t="str">
        <f t="shared" si="3"/>
        <v/>
      </c>
      <c r="M31" s="57">
        <v>20.545454545454547</v>
      </c>
      <c r="N31" s="186"/>
      <c r="O31" s="112" t="e">
        <f t="shared" si="0"/>
        <v>#DIV/0!</v>
      </c>
      <c r="P31" s="57">
        <v>5</v>
      </c>
      <c r="Q31" s="57">
        <v>5</v>
      </c>
      <c r="R31" s="112">
        <v>1</v>
      </c>
    </row>
    <row r="32" spans="1:18" ht="37.5" x14ac:dyDescent="0.3">
      <c r="A32" s="196" t="str">
        <f t="shared" si="5"/>
        <v>FEDERACIJA BOSNE I HERCEGOVINE</v>
      </c>
      <c r="B32" s="183">
        <v>5</v>
      </c>
      <c r="C32" s="51" t="s">
        <v>4</v>
      </c>
      <c r="D32" s="51">
        <v>2023</v>
      </c>
      <c r="E32" s="51" t="s">
        <v>597</v>
      </c>
      <c r="F32" s="184" t="e">
        <f ca="1">_xlfn.XLOOKUP(E32,Sheet1!$A$4:$A$11,Sheet1!$C$4:$C$11,"")</f>
        <v>#NAME?</v>
      </c>
      <c r="G32" s="51" t="s">
        <v>598</v>
      </c>
      <c r="H32" s="54">
        <v>40</v>
      </c>
      <c r="I32" s="54">
        <v>41</v>
      </c>
      <c r="J32" s="112">
        <f t="shared" si="2"/>
        <v>1.0249999999999999</v>
      </c>
      <c r="K32" s="55"/>
      <c r="L32" s="185" t="str">
        <f t="shared" si="3"/>
        <v/>
      </c>
      <c r="M32" s="57">
        <v>44.609756097560975</v>
      </c>
      <c r="N32" s="186"/>
      <c r="O32" s="112" t="e">
        <f t="shared" si="0"/>
        <v>#DIV/0!</v>
      </c>
      <c r="P32" s="57">
        <v>3</v>
      </c>
      <c r="Q32" s="57">
        <v>3</v>
      </c>
      <c r="R32" s="112">
        <v>1</v>
      </c>
    </row>
    <row r="33" spans="1:18" ht="37.5" x14ac:dyDescent="0.3">
      <c r="A33" s="196" t="str">
        <f t="shared" si="5"/>
        <v>FEDERACIJA BOSNE I HERCEGOVINE</v>
      </c>
      <c r="B33" s="183">
        <v>5</v>
      </c>
      <c r="C33" s="51" t="s">
        <v>4</v>
      </c>
      <c r="D33" s="51">
        <v>2023</v>
      </c>
      <c r="E33" s="51" t="s">
        <v>599</v>
      </c>
      <c r="F33" s="184" t="e">
        <f ca="1">_xlfn.XLOOKUP(E33,Sheet1!$A$4:$A$11,Sheet1!$C$4:$C$11,"")</f>
        <v>#NAME?</v>
      </c>
      <c r="G33" s="51" t="s">
        <v>600</v>
      </c>
      <c r="H33" s="54">
        <v>91</v>
      </c>
      <c r="I33" s="54">
        <v>91</v>
      </c>
      <c r="J33" s="112">
        <f t="shared" si="2"/>
        <v>1</v>
      </c>
      <c r="K33" s="55"/>
      <c r="L33" s="185" t="str">
        <f t="shared" si="3"/>
        <v/>
      </c>
      <c r="M33" s="57">
        <v>29.978021978021978</v>
      </c>
      <c r="N33" s="186"/>
      <c r="O33" s="112" t="e">
        <f t="shared" si="0"/>
        <v>#DIV/0!</v>
      </c>
      <c r="P33" s="57">
        <v>23</v>
      </c>
      <c r="Q33" s="57">
        <v>23</v>
      </c>
      <c r="R33" s="112">
        <v>1</v>
      </c>
    </row>
    <row r="34" spans="1:18" ht="37.5" x14ac:dyDescent="0.3">
      <c r="A34" s="196" t="str">
        <f t="shared" si="5"/>
        <v>FEDERACIJA BOSNE I HERCEGOVINE</v>
      </c>
      <c r="B34" s="183">
        <v>5</v>
      </c>
      <c r="C34" s="51" t="s">
        <v>4</v>
      </c>
      <c r="D34" s="51">
        <v>2023</v>
      </c>
      <c r="E34" s="51" t="s">
        <v>607</v>
      </c>
      <c r="F34" s="184" t="e">
        <f ca="1">_xlfn.XLOOKUP(E34,Sheet1!$A$4:$A$11,Sheet1!$C$4:$C$11,"")</f>
        <v>#NAME?</v>
      </c>
      <c r="G34" s="51" t="s">
        <v>737</v>
      </c>
      <c r="H34" s="54">
        <v>13</v>
      </c>
      <c r="I34" s="54">
        <v>12</v>
      </c>
      <c r="J34" s="112">
        <f t="shared" si="2"/>
        <v>0.92307692307692313</v>
      </c>
      <c r="K34" s="55">
        <v>1</v>
      </c>
      <c r="L34" s="185">
        <f t="shared" si="3"/>
        <v>4380</v>
      </c>
      <c r="M34" s="57">
        <v>42.916666666666664</v>
      </c>
      <c r="N34" s="57">
        <v>26</v>
      </c>
      <c r="O34" s="112">
        <f t="shared" si="0"/>
        <v>1.6506410256410255</v>
      </c>
      <c r="P34" s="57">
        <v>4</v>
      </c>
      <c r="Q34" s="57">
        <v>4</v>
      </c>
      <c r="R34" s="112">
        <v>1</v>
      </c>
    </row>
    <row r="35" spans="1:18" ht="37.5" x14ac:dyDescent="0.3">
      <c r="A35" s="196" t="str">
        <f t="shared" si="5"/>
        <v>FEDERACIJA BOSNE I HERCEGOVINE</v>
      </c>
      <c r="B35" s="183">
        <v>5</v>
      </c>
      <c r="C35" s="51" t="s">
        <v>4</v>
      </c>
      <c r="D35" s="51">
        <v>2023</v>
      </c>
      <c r="E35" s="51" t="s">
        <v>601</v>
      </c>
      <c r="F35" s="184" t="e">
        <f ca="1">_xlfn.XLOOKUP(E35,Sheet1!$A$4:$A$11,Sheet1!$C$4:$C$11,"")</f>
        <v>#NAME?</v>
      </c>
      <c r="G35" s="51" t="s">
        <v>613</v>
      </c>
      <c r="H35" s="54">
        <v>9</v>
      </c>
      <c r="I35" s="54">
        <v>9</v>
      </c>
      <c r="J35" s="112">
        <f t="shared" si="2"/>
        <v>1</v>
      </c>
      <c r="K35" s="55"/>
      <c r="L35" s="185" t="str">
        <f t="shared" si="3"/>
        <v/>
      </c>
      <c r="M35" s="57">
        <v>16.888888888888889</v>
      </c>
      <c r="N35" s="57"/>
      <c r="O35" s="112" t="e">
        <f t="shared" si="0"/>
        <v>#DIV/0!</v>
      </c>
      <c r="P35" s="57">
        <v>2</v>
      </c>
      <c r="Q35" s="57">
        <v>2</v>
      </c>
      <c r="R35" s="112">
        <v>1</v>
      </c>
    </row>
    <row r="36" spans="1:18" ht="37.5" x14ac:dyDescent="0.3">
      <c r="A36" s="196" t="str">
        <f t="shared" si="5"/>
        <v>FEDERACIJA BOSNE I HERCEGOVINE</v>
      </c>
      <c r="B36" s="183">
        <v>5</v>
      </c>
      <c r="C36" s="51" t="s">
        <v>4</v>
      </c>
      <c r="D36" s="51">
        <v>2023</v>
      </c>
      <c r="E36" s="51" t="s">
        <v>602</v>
      </c>
      <c r="F36" s="184" t="e">
        <f ca="1">_xlfn.XLOOKUP(E36,Sheet1!$A$4:$A$11,Sheet1!$C$4:$C$11,"")</f>
        <v>#NAME?</v>
      </c>
      <c r="G36" s="51" t="s">
        <v>603</v>
      </c>
      <c r="H36" s="54">
        <v>20</v>
      </c>
      <c r="I36" s="54">
        <v>21</v>
      </c>
      <c r="J36" s="112">
        <f t="shared" si="2"/>
        <v>1.05</v>
      </c>
      <c r="K36" s="55">
        <v>1</v>
      </c>
      <c r="L36" s="185">
        <f t="shared" si="3"/>
        <v>7665</v>
      </c>
      <c r="M36" s="57">
        <v>55.523809523809526</v>
      </c>
      <c r="N36" s="57">
        <v>33</v>
      </c>
      <c r="O36" s="112">
        <f t="shared" si="0"/>
        <v>1.6825396825396826</v>
      </c>
      <c r="P36" s="57"/>
      <c r="Q36" s="57"/>
      <c r="R36" s="112"/>
    </row>
    <row r="37" spans="1:18" ht="37.5" x14ac:dyDescent="0.3">
      <c r="A37" s="196" t="str">
        <f t="shared" si="5"/>
        <v>FEDERACIJA BOSNE I HERCEGOVINE</v>
      </c>
      <c r="B37" s="183">
        <v>5</v>
      </c>
      <c r="C37" s="51" t="s">
        <v>4</v>
      </c>
      <c r="D37" s="51">
        <v>2023</v>
      </c>
      <c r="E37" s="51" t="s">
        <v>604</v>
      </c>
      <c r="F37" s="184" t="e">
        <f ca="1">_xlfn.XLOOKUP(E37,Sheet1!$A$4:$A$11,Sheet1!$C$4:$C$11,"")</f>
        <v>#NAME?</v>
      </c>
      <c r="G37" s="51" t="s">
        <v>605</v>
      </c>
      <c r="H37" s="54">
        <v>17</v>
      </c>
      <c r="I37" s="54">
        <v>17</v>
      </c>
      <c r="J37" s="112">
        <f t="shared" si="2"/>
        <v>1</v>
      </c>
      <c r="K37" s="55"/>
      <c r="L37" s="185" t="str">
        <f t="shared" si="3"/>
        <v/>
      </c>
      <c r="M37" s="57">
        <v>12.882352941176471</v>
      </c>
      <c r="N37" s="57"/>
      <c r="O37" s="112" t="e">
        <f t="shared" si="0"/>
        <v>#DIV/0!</v>
      </c>
      <c r="P37" s="57">
        <v>3</v>
      </c>
      <c r="Q37" s="57">
        <v>3</v>
      </c>
      <c r="R37" s="112">
        <v>1</v>
      </c>
    </row>
    <row r="38" spans="1:18" ht="37.5" x14ac:dyDescent="0.3">
      <c r="A38" s="196" t="str">
        <f t="shared" si="5"/>
        <v>FEDERACIJA BOSNE I HERCEGOVINE</v>
      </c>
      <c r="B38" s="183">
        <v>5</v>
      </c>
      <c r="C38" s="51" t="s">
        <v>4</v>
      </c>
      <c r="D38" s="51">
        <v>2023</v>
      </c>
      <c r="E38" s="51" t="s">
        <v>608</v>
      </c>
      <c r="F38" s="184" t="e">
        <f ca="1">_xlfn.XLOOKUP(E38,Sheet1!$A$4:$A$11,Sheet1!$C$4:$C$11,"")</f>
        <v>#NAME?</v>
      </c>
      <c r="G38" s="51" t="s">
        <v>609</v>
      </c>
      <c r="H38" s="54">
        <v>7</v>
      </c>
      <c r="I38" s="54">
        <v>7</v>
      </c>
      <c r="J38" s="112">
        <f t="shared" si="2"/>
        <v>1</v>
      </c>
      <c r="K38" s="55"/>
      <c r="L38" s="185" t="str">
        <f t="shared" si="3"/>
        <v/>
      </c>
      <c r="M38" s="57">
        <v>21.571428571428573</v>
      </c>
      <c r="N38" s="57"/>
      <c r="O38" s="112" t="e">
        <f t="shared" si="0"/>
        <v>#DIV/0!</v>
      </c>
      <c r="P38" s="57">
        <v>1</v>
      </c>
      <c r="Q38" s="57">
        <v>1</v>
      </c>
      <c r="R38" s="112">
        <v>1</v>
      </c>
    </row>
    <row r="39" spans="1:18" ht="37.5" x14ac:dyDescent="0.3">
      <c r="A39" s="196" t="str">
        <f t="shared" si="5"/>
        <v>FEDERACIJA BOSNE I HERCEGOVINE</v>
      </c>
      <c r="B39" s="183">
        <v>10</v>
      </c>
      <c r="C39" s="51" t="s">
        <v>5</v>
      </c>
      <c r="D39" s="51">
        <v>2023</v>
      </c>
      <c r="E39" s="51" t="s">
        <v>595</v>
      </c>
      <c r="F39" s="184" t="e">
        <f ca="1">_xlfn.XLOOKUP(E39,Sheet1!$A$4:$A$11,Sheet1!$C$4:$C$11,"")</f>
        <v>#NAME?</v>
      </c>
      <c r="G39" s="51" t="s">
        <v>596</v>
      </c>
      <c r="H39" s="54">
        <v>127</v>
      </c>
      <c r="I39" s="54">
        <v>194</v>
      </c>
      <c r="J39" s="112">
        <f t="shared" si="2"/>
        <v>1.5275590551181102</v>
      </c>
      <c r="K39" s="55">
        <v>70</v>
      </c>
      <c r="L39" s="185">
        <f t="shared" si="3"/>
        <v>1011.5714285714286</v>
      </c>
      <c r="M39" s="57">
        <v>281.76804123711338</v>
      </c>
      <c r="N39" s="57">
        <v>175.5</v>
      </c>
      <c r="O39" s="112">
        <f t="shared" si="0"/>
        <v>1.6055159044849765</v>
      </c>
      <c r="P39" s="57">
        <v>129</v>
      </c>
      <c r="Q39" s="57">
        <v>129</v>
      </c>
      <c r="R39" s="112">
        <v>1</v>
      </c>
    </row>
    <row r="40" spans="1:18" ht="37.5" x14ac:dyDescent="0.3">
      <c r="A40" s="196" t="str">
        <f t="shared" si="5"/>
        <v>FEDERACIJA BOSNE I HERCEGOVINE</v>
      </c>
      <c r="B40" s="183">
        <v>10</v>
      </c>
      <c r="C40" s="51" t="s">
        <v>5</v>
      </c>
      <c r="D40" s="51">
        <v>2023</v>
      </c>
      <c r="E40" s="51" t="s">
        <v>597</v>
      </c>
      <c r="F40" s="184" t="e">
        <f ca="1">_xlfn.XLOOKUP(E40,Sheet1!$A$4:$A$11,Sheet1!$C$4:$C$11,"")</f>
        <v>#NAME?</v>
      </c>
      <c r="G40" s="51" t="s">
        <v>598</v>
      </c>
      <c r="H40" s="54">
        <v>277</v>
      </c>
      <c r="I40" s="54">
        <v>235</v>
      </c>
      <c r="J40" s="112">
        <f t="shared" si="2"/>
        <v>0.84837545126353786</v>
      </c>
      <c r="K40" s="55">
        <v>88</v>
      </c>
      <c r="L40" s="185">
        <f t="shared" si="3"/>
        <v>974.71590909090912</v>
      </c>
      <c r="M40" s="57">
        <v>69.897872340425536</v>
      </c>
      <c r="N40" s="57">
        <v>716.09090909090912</v>
      </c>
      <c r="O40" s="112">
        <f t="shared" si="0"/>
        <v>9.7610333343237377E-2</v>
      </c>
      <c r="P40" s="57">
        <v>22</v>
      </c>
      <c r="Q40" s="57">
        <v>22</v>
      </c>
      <c r="R40" s="112">
        <v>1</v>
      </c>
    </row>
    <row r="41" spans="1:18" ht="37.5" x14ac:dyDescent="0.3">
      <c r="A41" s="196" t="str">
        <f t="shared" si="5"/>
        <v>FEDERACIJA BOSNE I HERCEGOVINE</v>
      </c>
      <c r="B41" s="183">
        <v>10</v>
      </c>
      <c r="C41" s="51" t="s">
        <v>5</v>
      </c>
      <c r="D41" s="51">
        <v>2023</v>
      </c>
      <c r="E41" s="51" t="s">
        <v>599</v>
      </c>
      <c r="F41" s="184" t="e">
        <f ca="1">_xlfn.XLOOKUP(E41,Sheet1!$A$4:$A$11,Sheet1!$C$4:$C$11,"")</f>
        <v>#NAME?</v>
      </c>
      <c r="G41" s="51" t="s">
        <v>600</v>
      </c>
      <c r="H41" s="54">
        <v>293</v>
      </c>
      <c r="I41" s="54">
        <v>333</v>
      </c>
      <c r="J41" s="112">
        <f t="shared" si="2"/>
        <v>1.1365187713310581</v>
      </c>
      <c r="K41" s="55">
        <v>198</v>
      </c>
      <c r="L41" s="185">
        <f t="shared" si="3"/>
        <v>613.86363636363637</v>
      </c>
      <c r="M41" s="57">
        <v>299.25825825825825</v>
      </c>
      <c r="N41" s="57">
        <v>147.62626262626262</v>
      </c>
      <c r="O41" s="112">
        <f t="shared" si="0"/>
        <v>2.0271342844726354</v>
      </c>
      <c r="P41" s="57">
        <v>259</v>
      </c>
      <c r="Q41" s="57">
        <v>259</v>
      </c>
      <c r="R41" s="112">
        <v>1</v>
      </c>
    </row>
    <row r="42" spans="1:18" ht="37.5" x14ac:dyDescent="0.3">
      <c r="A42" s="196" t="str">
        <f t="shared" si="5"/>
        <v>FEDERACIJA BOSNE I HERCEGOVINE</v>
      </c>
      <c r="B42" s="183">
        <v>10</v>
      </c>
      <c r="C42" s="51" t="s">
        <v>5</v>
      </c>
      <c r="D42" s="51">
        <v>2023</v>
      </c>
      <c r="E42" s="51" t="s">
        <v>607</v>
      </c>
      <c r="F42" s="184" t="e">
        <f ca="1">_xlfn.XLOOKUP(E42,Sheet1!$A$4:$A$11,Sheet1!$C$4:$C$11,"")</f>
        <v>#NAME?</v>
      </c>
      <c r="G42" s="51" t="s">
        <v>737</v>
      </c>
      <c r="H42" s="54">
        <v>24</v>
      </c>
      <c r="I42" s="54">
        <v>27</v>
      </c>
      <c r="J42" s="112">
        <f t="shared" si="2"/>
        <v>1.125</v>
      </c>
      <c r="K42" s="55">
        <v>45</v>
      </c>
      <c r="L42" s="185">
        <f t="shared" si="3"/>
        <v>219</v>
      </c>
      <c r="M42" s="57">
        <v>574</v>
      </c>
      <c r="N42" s="57">
        <v>350.13333333333333</v>
      </c>
      <c r="O42" s="112">
        <f t="shared" si="0"/>
        <v>1.6393754760091395</v>
      </c>
      <c r="P42" s="57">
        <v>24</v>
      </c>
      <c r="Q42" s="57">
        <v>24</v>
      </c>
      <c r="R42" s="112">
        <v>1</v>
      </c>
    </row>
    <row r="43" spans="1:18" ht="37.5" x14ac:dyDescent="0.3">
      <c r="A43" s="196" t="str">
        <f t="shared" si="5"/>
        <v>FEDERACIJA BOSNE I HERCEGOVINE</v>
      </c>
      <c r="B43" s="183">
        <v>10</v>
      </c>
      <c r="C43" s="51" t="s">
        <v>5</v>
      </c>
      <c r="D43" s="51">
        <v>2023</v>
      </c>
      <c r="E43" s="51" t="s">
        <v>601</v>
      </c>
      <c r="F43" s="184" t="e">
        <f ca="1">_xlfn.XLOOKUP(E43,Sheet1!$A$4:$A$11,Sheet1!$C$4:$C$11,"")</f>
        <v>#NAME?</v>
      </c>
      <c r="G43" s="51" t="s">
        <v>613</v>
      </c>
      <c r="H43" s="54">
        <v>33</v>
      </c>
      <c r="I43" s="54">
        <v>55</v>
      </c>
      <c r="J43" s="112">
        <f t="shared" si="2"/>
        <v>1.6666666666666667</v>
      </c>
      <c r="K43" s="55">
        <v>20</v>
      </c>
      <c r="L43" s="185">
        <f t="shared" si="3"/>
        <v>1003.75</v>
      </c>
      <c r="M43" s="57">
        <v>305.25454545454545</v>
      </c>
      <c r="N43" s="57">
        <v>198.45</v>
      </c>
      <c r="O43" s="112">
        <f t="shared" si="0"/>
        <v>1.5381937286699192</v>
      </c>
      <c r="P43" s="57">
        <v>44</v>
      </c>
      <c r="Q43" s="57">
        <v>44</v>
      </c>
      <c r="R43" s="112">
        <v>1</v>
      </c>
    </row>
    <row r="44" spans="1:18" ht="37.5" x14ac:dyDescent="0.3">
      <c r="A44" s="196" t="str">
        <f t="shared" si="5"/>
        <v>FEDERACIJA BOSNE I HERCEGOVINE</v>
      </c>
      <c r="B44" s="183">
        <v>10</v>
      </c>
      <c r="C44" s="51" t="s">
        <v>5</v>
      </c>
      <c r="D44" s="51">
        <v>2023</v>
      </c>
      <c r="E44" s="51" t="s">
        <v>602</v>
      </c>
      <c r="F44" s="184" t="e">
        <f ca="1">_xlfn.XLOOKUP(E44,Sheet1!$A$4:$A$11,Sheet1!$C$4:$C$11,"")</f>
        <v>#NAME?</v>
      </c>
      <c r="G44" s="51" t="s">
        <v>603</v>
      </c>
      <c r="H44" s="54">
        <v>137</v>
      </c>
      <c r="I44" s="54">
        <v>148</v>
      </c>
      <c r="J44" s="112">
        <f t="shared" si="2"/>
        <v>1.0802919708029197</v>
      </c>
      <c r="K44" s="55">
        <v>87</v>
      </c>
      <c r="L44" s="185">
        <f t="shared" si="3"/>
        <v>620.919540229885</v>
      </c>
      <c r="M44" s="57">
        <v>259.59459459459458</v>
      </c>
      <c r="N44" s="57">
        <v>177.05747126436782</v>
      </c>
      <c r="O44" s="112">
        <f t="shared" si="0"/>
        <v>1.4661600707432958</v>
      </c>
      <c r="P44" s="57">
        <v>95</v>
      </c>
      <c r="Q44" s="57">
        <v>95</v>
      </c>
      <c r="R44" s="112">
        <v>1</v>
      </c>
    </row>
    <row r="45" spans="1:18" ht="37.5" x14ac:dyDescent="0.3">
      <c r="A45" s="196" t="str">
        <f t="shared" si="5"/>
        <v>FEDERACIJA BOSNE I HERCEGOVINE</v>
      </c>
      <c r="B45" s="183">
        <v>10</v>
      </c>
      <c r="C45" s="51" t="s">
        <v>5</v>
      </c>
      <c r="D45" s="51">
        <v>2023</v>
      </c>
      <c r="E45" s="51" t="s">
        <v>604</v>
      </c>
      <c r="F45" s="184" t="e">
        <f ca="1">_xlfn.XLOOKUP(E45,Sheet1!$A$4:$A$11,Sheet1!$C$4:$C$11,"")</f>
        <v>#NAME?</v>
      </c>
      <c r="G45" s="51" t="s">
        <v>605</v>
      </c>
      <c r="H45" s="54">
        <v>48</v>
      </c>
      <c r="I45" s="54">
        <v>48</v>
      </c>
      <c r="J45" s="112">
        <f t="shared" si="2"/>
        <v>1</v>
      </c>
      <c r="K45" s="55">
        <v>15</v>
      </c>
      <c r="L45" s="185">
        <f t="shared" si="3"/>
        <v>1168</v>
      </c>
      <c r="M45" s="57">
        <v>144.22916666666666</v>
      </c>
      <c r="N45" s="57">
        <v>188.66666666666666</v>
      </c>
      <c r="O45" s="112">
        <f t="shared" si="0"/>
        <v>0.7644655477031802</v>
      </c>
      <c r="P45" s="57">
        <v>15</v>
      </c>
      <c r="Q45" s="57">
        <v>15</v>
      </c>
      <c r="R45" s="112">
        <v>1</v>
      </c>
    </row>
    <row r="46" spans="1:18" ht="37.5" x14ac:dyDescent="0.3">
      <c r="A46" s="196" t="str">
        <f t="shared" si="5"/>
        <v>FEDERACIJA BOSNE I HERCEGOVINE</v>
      </c>
      <c r="B46" s="183">
        <v>10</v>
      </c>
      <c r="C46" s="51" t="s">
        <v>5</v>
      </c>
      <c r="D46" s="51">
        <v>2023</v>
      </c>
      <c r="E46" s="51" t="s">
        <v>608</v>
      </c>
      <c r="F46" s="184" t="e">
        <f ca="1">_xlfn.XLOOKUP(E46,Sheet1!$A$4:$A$11,Sheet1!$C$4:$C$11,"")</f>
        <v>#NAME?</v>
      </c>
      <c r="G46" s="51" t="s">
        <v>609</v>
      </c>
      <c r="H46" s="54">
        <v>18</v>
      </c>
      <c r="I46" s="54">
        <v>29</v>
      </c>
      <c r="J46" s="112">
        <f t="shared" si="2"/>
        <v>1.6111111111111112</v>
      </c>
      <c r="K46" s="55">
        <v>8</v>
      </c>
      <c r="L46" s="185">
        <f t="shared" si="3"/>
        <v>1323.125</v>
      </c>
      <c r="M46" s="57">
        <v>348.72413793103448</v>
      </c>
      <c r="N46" s="57">
        <v>260.875</v>
      </c>
      <c r="O46" s="112">
        <f t="shared" si="0"/>
        <v>1.3367480131520248</v>
      </c>
      <c r="P46" s="57">
        <v>23</v>
      </c>
      <c r="Q46" s="57">
        <v>23</v>
      </c>
      <c r="R46" s="112">
        <v>1</v>
      </c>
    </row>
    <row r="47" spans="1:18" ht="37.5" x14ac:dyDescent="0.3">
      <c r="A47" s="196" t="str">
        <f t="shared" si="5"/>
        <v>FEDERACIJA BOSNE I HERCEGOVINE</v>
      </c>
      <c r="B47" s="183">
        <v>7</v>
      </c>
      <c r="C47" s="51" t="s">
        <v>6</v>
      </c>
      <c r="D47" s="51">
        <v>2023</v>
      </c>
      <c r="E47" s="51" t="s">
        <v>595</v>
      </c>
      <c r="F47" s="184" t="e">
        <f ca="1">_xlfn.XLOOKUP(E47,Sheet1!$A$4:$A$11,Sheet1!$C$4:$C$11,"")</f>
        <v>#NAME?</v>
      </c>
      <c r="G47" s="51" t="s">
        <v>596</v>
      </c>
      <c r="H47" s="54">
        <v>602</v>
      </c>
      <c r="I47" s="54">
        <v>774</v>
      </c>
      <c r="J47" s="112">
        <f t="shared" si="2"/>
        <v>1.2857142857142858</v>
      </c>
      <c r="K47" s="55">
        <v>404</v>
      </c>
      <c r="L47" s="185">
        <f t="shared" si="3"/>
        <v>699.28217821782175</v>
      </c>
      <c r="M47" s="57">
        <v>458.82170542635657</v>
      </c>
      <c r="N47" s="57">
        <v>373.769801980198</v>
      </c>
      <c r="O47" s="112">
        <f t="shared" si="0"/>
        <v>1.2275515651493552</v>
      </c>
      <c r="P47" s="57">
        <v>564</v>
      </c>
      <c r="Q47" s="57">
        <v>564</v>
      </c>
      <c r="R47" s="112">
        <v>1</v>
      </c>
    </row>
    <row r="48" spans="1:18" ht="37.5" x14ac:dyDescent="0.3">
      <c r="A48" s="196" t="str">
        <f t="shared" si="5"/>
        <v>FEDERACIJA BOSNE I HERCEGOVINE</v>
      </c>
      <c r="B48" s="183">
        <v>7</v>
      </c>
      <c r="C48" s="51" t="s">
        <v>6</v>
      </c>
      <c r="D48" s="51">
        <v>2023</v>
      </c>
      <c r="E48" s="51" t="s">
        <v>597</v>
      </c>
      <c r="F48" s="184" t="e">
        <f ca="1">_xlfn.XLOOKUP(E48,Sheet1!$A$4:$A$11,Sheet1!$C$4:$C$11,"")</f>
        <v>#NAME?</v>
      </c>
      <c r="G48" s="51" t="s">
        <v>598</v>
      </c>
      <c r="H48" s="54">
        <v>316</v>
      </c>
      <c r="I48" s="54">
        <v>300</v>
      </c>
      <c r="J48" s="112">
        <f t="shared" si="2"/>
        <v>0.94936708860759489</v>
      </c>
      <c r="K48" s="55">
        <v>73</v>
      </c>
      <c r="L48" s="185">
        <f t="shared" si="3"/>
        <v>1500.0000000000002</v>
      </c>
      <c r="M48" s="57">
        <v>95.56</v>
      </c>
      <c r="N48" s="57">
        <v>810.90410958904113</v>
      </c>
      <c r="O48" s="112">
        <f t="shared" si="0"/>
        <v>0.11784377322792081</v>
      </c>
      <c r="P48" s="57">
        <v>18</v>
      </c>
      <c r="Q48" s="57">
        <v>16</v>
      </c>
      <c r="R48" s="112">
        <v>0.88888888888888884</v>
      </c>
    </row>
    <row r="49" spans="1:18" ht="37.5" x14ac:dyDescent="0.3">
      <c r="A49" s="196" t="str">
        <f t="shared" si="5"/>
        <v>FEDERACIJA BOSNE I HERCEGOVINE</v>
      </c>
      <c r="B49" s="183">
        <v>7</v>
      </c>
      <c r="C49" s="51" t="s">
        <v>6</v>
      </c>
      <c r="D49" s="51">
        <v>2023</v>
      </c>
      <c r="E49" s="51" t="s">
        <v>599</v>
      </c>
      <c r="F49" s="184" t="e">
        <f ca="1">_xlfn.XLOOKUP(E49,Sheet1!$A$4:$A$11,Sheet1!$C$4:$C$11,"")</f>
        <v>#NAME?</v>
      </c>
      <c r="G49" s="51" t="s">
        <v>600</v>
      </c>
      <c r="H49" s="54">
        <v>804</v>
      </c>
      <c r="I49" s="54">
        <v>1611</v>
      </c>
      <c r="J49" s="112">
        <f t="shared" si="2"/>
        <v>2.0037313432835822</v>
      </c>
      <c r="K49" s="55">
        <v>867</v>
      </c>
      <c r="L49" s="185">
        <f t="shared" si="3"/>
        <v>678.21799307958474</v>
      </c>
      <c r="M49" s="57">
        <v>713.68342644320296</v>
      </c>
      <c r="N49" s="57">
        <v>331.83506343713958</v>
      </c>
      <c r="O49" s="112">
        <f t="shared" si="0"/>
        <v>2.1507173444870089</v>
      </c>
      <c r="P49" s="57">
        <v>1326</v>
      </c>
      <c r="Q49" s="57">
        <v>1318</v>
      </c>
      <c r="R49" s="112">
        <v>0.99396681749622928</v>
      </c>
    </row>
    <row r="50" spans="1:18" ht="37.5" x14ac:dyDescent="0.3">
      <c r="A50" s="196" t="str">
        <f t="shared" si="5"/>
        <v>FEDERACIJA BOSNE I HERCEGOVINE</v>
      </c>
      <c r="B50" s="183">
        <v>7</v>
      </c>
      <c r="C50" s="51" t="s">
        <v>6</v>
      </c>
      <c r="D50" s="51">
        <v>2023</v>
      </c>
      <c r="E50" s="51" t="s">
        <v>607</v>
      </c>
      <c r="F50" s="184" t="e">
        <f ca="1">_xlfn.XLOOKUP(E50,Sheet1!$A$4:$A$11,Sheet1!$C$4:$C$11,"")</f>
        <v>#NAME?</v>
      </c>
      <c r="G50" s="51" t="s">
        <v>737</v>
      </c>
      <c r="H50" s="54">
        <v>103</v>
      </c>
      <c r="I50" s="54">
        <v>103</v>
      </c>
      <c r="J50" s="112">
        <f t="shared" si="2"/>
        <v>1</v>
      </c>
      <c r="K50" s="55">
        <v>2</v>
      </c>
      <c r="L50" s="185">
        <f t="shared" si="3"/>
        <v>18797.5</v>
      </c>
      <c r="M50" s="57">
        <v>15.466019417475728</v>
      </c>
      <c r="N50" s="57">
        <v>11</v>
      </c>
      <c r="O50" s="112">
        <f t="shared" si="0"/>
        <v>1.4060017652250663</v>
      </c>
      <c r="P50" s="57">
        <v>2</v>
      </c>
      <c r="Q50" s="57">
        <v>2</v>
      </c>
      <c r="R50" s="112">
        <v>1</v>
      </c>
    </row>
    <row r="51" spans="1:18" ht="37.5" x14ac:dyDescent="0.3">
      <c r="A51" s="196" t="str">
        <f t="shared" si="5"/>
        <v>FEDERACIJA BOSNE I HERCEGOVINE</v>
      </c>
      <c r="B51" s="183">
        <v>7</v>
      </c>
      <c r="C51" s="51" t="s">
        <v>6</v>
      </c>
      <c r="D51" s="51">
        <v>2023</v>
      </c>
      <c r="E51" s="51" t="s">
        <v>601</v>
      </c>
      <c r="F51" s="184" t="e">
        <f ca="1">_xlfn.XLOOKUP(E51,Sheet1!$A$4:$A$11,Sheet1!$C$4:$C$11,"")</f>
        <v>#NAME?</v>
      </c>
      <c r="G51" s="51" t="s">
        <v>613</v>
      </c>
      <c r="H51" s="54">
        <v>129</v>
      </c>
      <c r="I51" s="54">
        <v>172</v>
      </c>
      <c r="J51" s="112">
        <f t="shared" si="2"/>
        <v>1.3333333333333333</v>
      </c>
      <c r="K51" s="55">
        <v>139</v>
      </c>
      <c r="L51" s="185">
        <f t="shared" si="3"/>
        <v>451.65467625899282</v>
      </c>
      <c r="M51" s="57">
        <v>387.22093023255815</v>
      </c>
      <c r="N51" s="57">
        <v>299.82733812949641</v>
      </c>
      <c r="O51" s="112">
        <f t="shared" si="0"/>
        <v>1.2914797317958917</v>
      </c>
      <c r="P51" s="57">
        <v>142</v>
      </c>
      <c r="Q51" s="57">
        <v>142</v>
      </c>
      <c r="R51" s="112">
        <v>1</v>
      </c>
    </row>
    <row r="52" spans="1:18" ht="37.5" x14ac:dyDescent="0.3">
      <c r="A52" s="196" t="str">
        <f t="shared" si="5"/>
        <v>FEDERACIJA BOSNE I HERCEGOVINE</v>
      </c>
      <c r="B52" s="183">
        <v>7</v>
      </c>
      <c r="C52" s="51" t="s">
        <v>6</v>
      </c>
      <c r="D52" s="51">
        <v>2023</v>
      </c>
      <c r="E52" s="51" t="s">
        <v>602</v>
      </c>
      <c r="F52" s="184" t="e">
        <f ca="1">_xlfn.XLOOKUP(E52,Sheet1!$A$4:$A$11,Sheet1!$C$4:$C$11,"")</f>
        <v>#NAME?</v>
      </c>
      <c r="G52" s="51" t="s">
        <v>603</v>
      </c>
      <c r="H52" s="54">
        <v>814</v>
      </c>
      <c r="I52" s="54">
        <v>1112</v>
      </c>
      <c r="J52" s="112">
        <f t="shared" si="2"/>
        <v>1.3660933660933661</v>
      </c>
      <c r="K52" s="55">
        <v>1887</v>
      </c>
      <c r="L52" s="185">
        <f t="shared" si="3"/>
        <v>215.09273979862215</v>
      </c>
      <c r="M52" s="57">
        <v>720.50989208633098</v>
      </c>
      <c r="N52" s="57">
        <v>474.09216101694915</v>
      </c>
      <c r="O52" s="112">
        <f t="shared" si="0"/>
        <v>1.5197675712266674</v>
      </c>
      <c r="P52" s="57">
        <v>911</v>
      </c>
      <c r="Q52" s="57">
        <v>896</v>
      </c>
      <c r="R52" s="112">
        <v>0.98353457738748629</v>
      </c>
    </row>
    <row r="53" spans="1:18" ht="37.5" x14ac:dyDescent="0.3">
      <c r="A53" s="196" t="str">
        <f t="shared" si="5"/>
        <v>FEDERACIJA BOSNE I HERCEGOVINE</v>
      </c>
      <c r="B53" s="183">
        <v>7</v>
      </c>
      <c r="C53" s="51" t="s">
        <v>6</v>
      </c>
      <c r="D53" s="51">
        <v>2023</v>
      </c>
      <c r="E53" s="51" t="s">
        <v>604</v>
      </c>
      <c r="F53" s="184" t="e">
        <f ca="1">_xlfn.XLOOKUP(E53,Sheet1!$A$4:$A$11,Sheet1!$C$4:$C$11,"")</f>
        <v>#NAME?</v>
      </c>
      <c r="G53" s="51" t="s">
        <v>605</v>
      </c>
      <c r="H53" s="54">
        <v>119</v>
      </c>
      <c r="I53" s="54">
        <v>218</v>
      </c>
      <c r="J53" s="112">
        <f t="shared" si="2"/>
        <v>1.8319327731092436</v>
      </c>
      <c r="K53" s="55">
        <v>65</v>
      </c>
      <c r="L53" s="185">
        <f t="shared" si="3"/>
        <v>1224.1538461538462</v>
      </c>
      <c r="M53" s="57">
        <v>320.1559633027523</v>
      </c>
      <c r="N53" s="57">
        <v>345.15384615384613</v>
      </c>
      <c r="O53" s="112">
        <f t="shared" si="0"/>
        <v>0.92757466524086918</v>
      </c>
      <c r="P53" s="57">
        <v>60</v>
      </c>
      <c r="Q53" s="57">
        <v>59</v>
      </c>
      <c r="R53" s="112">
        <v>0.98333333333333328</v>
      </c>
    </row>
    <row r="54" spans="1:18" ht="37.5" x14ac:dyDescent="0.3">
      <c r="A54" s="196" t="str">
        <f t="shared" si="5"/>
        <v>FEDERACIJA BOSNE I HERCEGOVINE</v>
      </c>
      <c r="B54" s="183">
        <v>7</v>
      </c>
      <c r="C54" s="51" t="s">
        <v>6</v>
      </c>
      <c r="D54" s="51">
        <v>2023</v>
      </c>
      <c r="E54" s="51" t="s">
        <v>608</v>
      </c>
      <c r="F54" s="184" t="e">
        <f ca="1">_xlfn.XLOOKUP(E54,Sheet1!$A$4:$A$11,Sheet1!$C$4:$C$11,"")</f>
        <v>#NAME?</v>
      </c>
      <c r="G54" s="51" t="s">
        <v>609</v>
      </c>
      <c r="H54" s="54">
        <v>99</v>
      </c>
      <c r="I54" s="54">
        <v>85</v>
      </c>
      <c r="J54" s="112">
        <f t="shared" si="2"/>
        <v>0.85858585858585856</v>
      </c>
      <c r="K54" s="55">
        <v>36</v>
      </c>
      <c r="L54" s="185">
        <f t="shared" si="3"/>
        <v>861.80555555555554</v>
      </c>
      <c r="M54" s="57">
        <v>91.682352941176475</v>
      </c>
      <c r="N54" s="57">
        <v>51.611111111111114</v>
      </c>
      <c r="O54" s="112">
        <f t="shared" si="0"/>
        <v>1.7764072690432471</v>
      </c>
      <c r="P54" s="57">
        <v>85</v>
      </c>
      <c r="Q54" s="57">
        <v>85</v>
      </c>
      <c r="R54" s="112">
        <v>1</v>
      </c>
    </row>
    <row r="55" spans="1:18" ht="50" x14ac:dyDescent="0.3">
      <c r="A55" s="196" t="str">
        <f t="shared" si="5"/>
        <v>FEDERACIJA BOSNE I HERCEGOVINE</v>
      </c>
      <c r="B55" s="183">
        <v>6</v>
      </c>
      <c r="C55" s="51" t="s">
        <v>7</v>
      </c>
      <c r="D55" s="51">
        <v>2023</v>
      </c>
      <c r="E55" s="51" t="s">
        <v>595</v>
      </c>
      <c r="F55" s="184" t="e">
        <f ca="1">_xlfn.XLOOKUP(E55,Sheet1!$A$4:$A$11,Sheet1!$C$4:$C$11,"")</f>
        <v>#NAME?</v>
      </c>
      <c r="G55" s="51" t="s">
        <v>596</v>
      </c>
      <c r="H55" s="54">
        <v>188</v>
      </c>
      <c r="I55" s="54">
        <v>226</v>
      </c>
      <c r="J55" s="112">
        <f t="shared" si="2"/>
        <v>1.2021276595744681</v>
      </c>
      <c r="K55" s="55">
        <v>39</v>
      </c>
      <c r="L55" s="185">
        <f t="shared" si="3"/>
        <v>2115.1282051282051</v>
      </c>
      <c r="M55" s="57">
        <v>91.858407079646014</v>
      </c>
      <c r="N55" s="57">
        <v>47.487179487179489</v>
      </c>
      <c r="O55" s="112">
        <f t="shared" si="0"/>
        <v>1.9343833024331503</v>
      </c>
      <c r="P55" s="57">
        <v>135</v>
      </c>
      <c r="Q55" s="57">
        <v>135</v>
      </c>
      <c r="R55" s="112">
        <v>1</v>
      </c>
    </row>
    <row r="56" spans="1:18" ht="50" x14ac:dyDescent="0.3">
      <c r="A56" s="196" t="str">
        <f t="shared" si="5"/>
        <v>FEDERACIJA BOSNE I HERCEGOVINE</v>
      </c>
      <c r="B56" s="183">
        <v>6</v>
      </c>
      <c r="C56" s="51" t="s">
        <v>7</v>
      </c>
      <c r="D56" s="51">
        <v>2023</v>
      </c>
      <c r="E56" s="51" t="s">
        <v>597</v>
      </c>
      <c r="F56" s="184" t="e">
        <f ca="1">_xlfn.XLOOKUP(E56,Sheet1!$A$4:$A$11,Sheet1!$C$4:$C$11,"")</f>
        <v>#NAME?</v>
      </c>
      <c r="G56" s="51" t="s">
        <v>598</v>
      </c>
      <c r="H56" s="54">
        <v>619</v>
      </c>
      <c r="I56" s="54">
        <v>590</v>
      </c>
      <c r="J56" s="112">
        <f t="shared" si="2"/>
        <v>0.95315024232633283</v>
      </c>
      <c r="K56" s="55">
        <v>128</v>
      </c>
      <c r="L56" s="185">
        <f t="shared" si="3"/>
        <v>1682.421875</v>
      </c>
      <c r="M56" s="57">
        <v>70.464406779661019</v>
      </c>
      <c r="N56" s="57">
        <v>271.5390625</v>
      </c>
      <c r="O56" s="112">
        <f t="shared" si="0"/>
        <v>0.25950007387854562</v>
      </c>
      <c r="P56" s="57">
        <v>246</v>
      </c>
      <c r="Q56" s="57">
        <v>239</v>
      </c>
      <c r="R56" s="112">
        <v>0.97154471544715448</v>
      </c>
    </row>
    <row r="57" spans="1:18" ht="50" x14ac:dyDescent="0.3">
      <c r="A57" s="196" t="str">
        <f t="shared" si="5"/>
        <v>FEDERACIJA BOSNE I HERCEGOVINE</v>
      </c>
      <c r="B57" s="183">
        <v>6</v>
      </c>
      <c r="C57" s="51" t="s">
        <v>7</v>
      </c>
      <c r="D57" s="51">
        <v>2023</v>
      </c>
      <c r="E57" s="51" t="s">
        <v>599</v>
      </c>
      <c r="F57" s="184" t="e">
        <f ca="1">_xlfn.XLOOKUP(E57,Sheet1!$A$4:$A$11,Sheet1!$C$4:$C$11,"")</f>
        <v>#NAME?</v>
      </c>
      <c r="G57" s="51" t="s">
        <v>600</v>
      </c>
      <c r="H57" s="54">
        <v>571</v>
      </c>
      <c r="I57" s="54">
        <v>579</v>
      </c>
      <c r="J57" s="112">
        <f t="shared" si="2"/>
        <v>1.0140105078809107</v>
      </c>
      <c r="K57" s="55">
        <v>196</v>
      </c>
      <c r="L57" s="185">
        <f t="shared" si="3"/>
        <v>1078.2397959183672</v>
      </c>
      <c r="M57" s="57">
        <v>139.26252158894647</v>
      </c>
      <c r="N57" s="57">
        <v>102.84693877551021</v>
      </c>
      <c r="O57" s="112">
        <f t="shared" si="0"/>
        <v>1.3540755150031505</v>
      </c>
      <c r="P57" s="57">
        <v>371</v>
      </c>
      <c r="Q57" s="57">
        <v>366</v>
      </c>
      <c r="R57" s="112">
        <v>0.98652291105121293</v>
      </c>
    </row>
    <row r="58" spans="1:18" ht="50" x14ac:dyDescent="0.3">
      <c r="A58" s="196" t="str">
        <f t="shared" si="5"/>
        <v>FEDERACIJA BOSNE I HERCEGOVINE</v>
      </c>
      <c r="B58" s="183">
        <v>6</v>
      </c>
      <c r="C58" s="51" t="s">
        <v>7</v>
      </c>
      <c r="D58" s="51">
        <v>2023</v>
      </c>
      <c r="E58" s="51" t="s">
        <v>607</v>
      </c>
      <c r="F58" s="184" t="e">
        <f ca="1">_xlfn.XLOOKUP(E58,Sheet1!$A$4:$A$11,Sheet1!$C$4:$C$11,"")</f>
        <v>#NAME?</v>
      </c>
      <c r="G58" s="51" t="s">
        <v>737</v>
      </c>
      <c r="H58" s="54">
        <v>213</v>
      </c>
      <c r="I58" s="54">
        <v>204</v>
      </c>
      <c r="J58" s="112">
        <f t="shared" si="2"/>
        <v>0.95774647887323938</v>
      </c>
      <c r="K58" s="55">
        <v>39</v>
      </c>
      <c r="L58" s="185">
        <f t="shared" si="3"/>
        <v>1909.2307692307693</v>
      </c>
      <c r="M58" s="57">
        <v>88.068627450980387</v>
      </c>
      <c r="N58" s="57">
        <v>52.051282051282051</v>
      </c>
      <c r="O58" s="112">
        <f t="shared" si="0"/>
        <v>1.6919588525065197</v>
      </c>
      <c r="P58" s="57">
        <v>87</v>
      </c>
      <c r="Q58" s="57">
        <v>87</v>
      </c>
      <c r="R58" s="112">
        <v>1</v>
      </c>
    </row>
    <row r="59" spans="1:18" ht="50" x14ac:dyDescent="0.3">
      <c r="A59" s="196" t="str">
        <f t="shared" si="5"/>
        <v>FEDERACIJA BOSNE I HERCEGOVINE</v>
      </c>
      <c r="B59" s="183">
        <v>6</v>
      </c>
      <c r="C59" s="51" t="s">
        <v>7</v>
      </c>
      <c r="D59" s="51">
        <v>2023</v>
      </c>
      <c r="E59" s="51" t="s">
        <v>601</v>
      </c>
      <c r="F59" s="184" t="e">
        <f ca="1">_xlfn.XLOOKUP(E59,Sheet1!$A$4:$A$11,Sheet1!$C$4:$C$11,"")</f>
        <v>#NAME?</v>
      </c>
      <c r="G59" s="51" t="s">
        <v>613</v>
      </c>
      <c r="H59" s="54">
        <v>84</v>
      </c>
      <c r="I59" s="54">
        <v>83</v>
      </c>
      <c r="J59" s="112">
        <f t="shared" si="2"/>
        <v>0.98809523809523814</v>
      </c>
      <c r="K59" s="55">
        <v>30</v>
      </c>
      <c r="L59" s="185">
        <f t="shared" si="3"/>
        <v>1009.8333333333333</v>
      </c>
      <c r="M59" s="57">
        <v>132.56626506024097</v>
      </c>
      <c r="N59" s="57">
        <v>137.83333333333334</v>
      </c>
      <c r="O59" s="112">
        <f t="shared" si="0"/>
        <v>0.96178668725688721</v>
      </c>
      <c r="P59" s="57">
        <v>40</v>
      </c>
      <c r="Q59" s="57">
        <v>40</v>
      </c>
      <c r="R59" s="112">
        <v>1</v>
      </c>
    </row>
    <row r="60" spans="1:18" ht="50" x14ac:dyDescent="0.3">
      <c r="A60" s="196" t="str">
        <f t="shared" si="5"/>
        <v>FEDERACIJA BOSNE I HERCEGOVINE</v>
      </c>
      <c r="B60" s="183">
        <v>6</v>
      </c>
      <c r="C60" s="51" t="s">
        <v>7</v>
      </c>
      <c r="D60" s="51">
        <v>2023</v>
      </c>
      <c r="E60" s="51" t="s">
        <v>602</v>
      </c>
      <c r="F60" s="184" t="e">
        <f ca="1">_xlfn.XLOOKUP(E60,Sheet1!$A$4:$A$11,Sheet1!$C$4:$C$11,"")</f>
        <v>#NAME?</v>
      </c>
      <c r="G60" s="51" t="s">
        <v>603</v>
      </c>
      <c r="H60" s="54">
        <v>193</v>
      </c>
      <c r="I60" s="54">
        <v>210</v>
      </c>
      <c r="J60" s="112">
        <f t="shared" si="2"/>
        <v>1.0880829015544042</v>
      </c>
      <c r="K60" s="55">
        <v>59</v>
      </c>
      <c r="L60" s="185">
        <f t="shared" si="3"/>
        <v>1299.1525423728813</v>
      </c>
      <c r="M60" s="57">
        <v>152.85238095238094</v>
      </c>
      <c r="N60" s="57">
        <v>85.237288135593218</v>
      </c>
      <c r="O60" s="112">
        <f t="shared" si="0"/>
        <v>1.7932572034580385</v>
      </c>
      <c r="P60" s="57">
        <v>77</v>
      </c>
      <c r="Q60" s="57">
        <v>77</v>
      </c>
      <c r="R60" s="112">
        <v>1</v>
      </c>
    </row>
    <row r="61" spans="1:18" ht="50" x14ac:dyDescent="0.3">
      <c r="A61" s="196" t="str">
        <f t="shared" si="5"/>
        <v>FEDERACIJA BOSNE I HERCEGOVINE</v>
      </c>
      <c r="B61" s="183">
        <v>6</v>
      </c>
      <c r="C61" s="51" t="s">
        <v>7</v>
      </c>
      <c r="D61" s="51">
        <v>2023</v>
      </c>
      <c r="E61" s="51" t="s">
        <v>604</v>
      </c>
      <c r="F61" s="184" t="e">
        <f ca="1">_xlfn.XLOOKUP(E61,Sheet1!$A$4:$A$11,Sheet1!$C$4:$C$11,"")</f>
        <v>#NAME?</v>
      </c>
      <c r="G61" s="51" t="s">
        <v>605</v>
      </c>
      <c r="H61" s="54">
        <v>157</v>
      </c>
      <c r="I61" s="54">
        <v>151</v>
      </c>
      <c r="J61" s="112">
        <f t="shared" si="2"/>
        <v>0.96178343949044587</v>
      </c>
      <c r="K61" s="55">
        <v>31</v>
      </c>
      <c r="L61" s="185">
        <f t="shared" si="3"/>
        <v>1777.9032258064517</v>
      </c>
      <c r="M61" s="57">
        <v>77.324503311258283</v>
      </c>
      <c r="N61" s="57">
        <v>88.129032258064512</v>
      </c>
      <c r="O61" s="112">
        <f t="shared" si="0"/>
        <v>0.87740102585981217</v>
      </c>
      <c r="P61" s="57">
        <v>43</v>
      </c>
      <c r="Q61" s="57">
        <v>43</v>
      </c>
      <c r="R61" s="112">
        <v>1</v>
      </c>
    </row>
    <row r="62" spans="1:18" ht="50" x14ac:dyDescent="0.3">
      <c r="A62" s="196" t="str">
        <f t="shared" si="5"/>
        <v>FEDERACIJA BOSNE I HERCEGOVINE</v>
      </c>
      <c r="B62" s="183">
        <v>6</v>
      </c>
      <c r="C62" s="51" t="s">
        <v>7</v>
      </c>
      <c r="D62" s="51">
        <v>2023</v>
      </c>
      <c r="E62" s="51" t="s">
        <v>608</v>
      </c>
      <c r="F62" s="184" t="e">
        <f ca="1">_xlfn.XLOOKUP(E62,Sheet1!$A$4:$A$11,Sheet1!$C$4:$C$11,"")</f>
        <v>#NAME?</v>
      </c>
      <c r="G62" s="51" t="s">
        <v>609</v>
      </c>
      <c r="H62" s="54">
        <v>142</v>
      </c>
      <c r="I62" s="54">
        <v>175</v>
      </c>
      <c r="J62" s="112">
        <f t="shared" si="2"/>
        <v>1.232394366197183</v>
      </c>
      <c r="K62" s="55">
        <v>58</v>
      </c>
      <c r="L62" s="185">
        <f t="shared" si="3"/>
        <v>1101.2931034482758</v>
      </c>
      <c r="M62" s="57">
        <v>202.6057142857143</v>
      </c>
      <c r="N62" s="57">
        <v>116.63793103448276</v>
      </c>
      <c r="O62" s="112">
        <f t="shared" si="0"/>
        <v>1.7370482525604478</v>
      </c>
      <c r="P62" s="57">
        <v>101</v>
      </c>
      <c r="Q62" s="57">
        <v>100</v>
      </c>
      <c r="R62" s="112">
        <v>0.99009900990099009</v>
      </c>
    </row>
    <row r="63" spans="1:18" ht="37.5" x14ac:dyDescent="0.3">
      <c r="A63" s="196" t="str">
        <f t="shared" si="5"/>
        <v>FEDERACIJA BOSNE I HERCEGOVINE</v>
      </c>
      <c r="B63" s="183">
        <v>2</v>
      </c>
      <c r="C63" s="51" t="s">
        <v>8</v>
      </c>
      <c r="D63" s="51">
        <v>2023</v>
      </c>
      <c r="E63" s="51" t="s">
        <v>595</v>
      </c>
      <c r="F63" s="184" t="e">
        <f ca="1">_xlfn.XLOOKUP(E63,Sheet1!$A$4:$A$11,Sheet1!$C$4:$C$11,"")</f>
        <v>#NAME?</v>
      </c>
      <c r="G63" s="51" t="s">
        <v>596</v>
      </c>
      <c r="H63" s="54">
        <v>11</v>
      </c>
      <c r="I63" s="54">
        <v>11</v>
      </c>
      <c r="J63" s="112">
        <f t="shared" si="2"/>
        <v>1</v>
      </c>
      <c r="K63" s="55"/>
      <c r="L63" s="185" t="str">
        <f t="shared" si="3"/>
        <v/>
      </c>
      <c r="M63" s="57">
        <v>13.454545454545455</v>
      </c>
      <c r="N63" s="186"/>
      <c r="O63" s="112" t="e">
        <f t="shared" si="0"/>
        <v>#DIV/0!</v>
      </c>
      <c r="P63" s="57">
        <v>3</v>
      </c>
      <c r="Q63" s="57">
        <v>3</v>
      </c>
      <c r="R63" s="112">
        <v>1</v>
      </c>
    </row>
    <row r="64" spans="1:18" ht="37.5" x14ac:dyDescent="0.3">
      <c r="A64" s="196" t="str">
        <f t="shared" si="5"/>
        <v>FEDERACIJA BOSNE I HERCEGOVINE</v>
      </c>
      <c r="B64" s="183">
        <v>2</v>
      </c>
      <c r="C64" s="51" t="s">
        <v>8</v>
      </c>
      <c r="D64" s="51">
        <v>2023</v>
      </c>
      <c r="E64" s="51" t="s">
        <v>597</v>
      </c>
      <c r="F64" s="184" t="e">
        <f ca="1">_xlfn.XLOOKUP(E64,Sheet1!$A$4:$A$11,Sheet1!$C$4:$C$11,"")</f>
        <v>#NAME?</v>
      </c>
      <c r="G64" s="51" t="s">
        <v>598</v>
      </c>
      <c r="H64" s="54">
        <v>103</v>
      </c>
      <c r="I64" s="54">
        <v>101</v>
      </c>
      <c r="J64" s="112">
        <f t="shared" si="2"/>
        <v>0.98058252427184467</v>
      </c>
      <c r="K64" s="55">
        <v>6</v>
      </c>
      <c r="L64" s="185">
        <f t="shared" si="3"/>
        <v>6144.1666666666661</v>
      </c>
      <c r="M64" s="57">
        <v>15.366336633663366</v>
      </c>
      <c r="N64" s="57">
        <v>2858.5</v>
      </c>
      <c r="O64" s="112">
        <f t="shared" si="0"/>
        <v>5.3756643812011076E-3</v>
      </c>
      <c r="P64" s="57">
        <v>6</v>
      </c>
      <c r="Q64" s="57">
        <v>6</v>
      </c>
      <c r="R64" s="112">
        <v>1</v>
      </c>
    </row>
    <row r="65" spans="1:18" ht="37.5" x14ac:dyDescent="0.3">
      <c r="A65" s="196" t="str">
        <f t="shared" si="5"/>
        <v>FEDERACIJA BOSNE I HERCEGOVINE</v>
      </c>
      <c r="B65" s="183">
        <v>2</v>
      </c>
      <c r="C65" s="51" t="s">
        <v>8</v>
      </c>
      <c r="D65" s="51">
        <v>2023</v>
      </c>
      <c r="E65" s="51" t="s">
        <v>599</v>
      </c>
      <c r="F65" s="184" t="e">
        <f ca="1">_xlfn.XLOOKUP(E65,Sheet1!$A$4:$A$11,Sheet1!$C$4:$C$11,"")</f>
        <v>#NAME?</v>
      </c>
      <c r="G65" s="51" t="s">
        <v>600</v>
      </c>
      <c r="H65" s="54">
        <v>62</v>
      </c>
      <c r="I65" s="54">
        <v>62</v>
      </c>
      <c r="J65" s="112">
        <f t="shared" si="2"/>
        <v>1</v>
      </c>
      <c r="K65" s="55"/>
      <c r="L65" s="185" t="str">
        <f t="shared" si="3"/>
        <v/>
      </c>
      <c r="M65" s="57">
        <v>18.06451612903226</v>
      </c>
      <c r="N65" s="57"/>
      <c r="O65" s="112" t="e">
        <f t="shared" si="0"/>
        <v>#DIV/0!</v>
      </c>
      <c r="P65" s="57">
        <v>7</v>
      </c>
      <c r="Q65" s="57">
        <v>7</v>
      </c>
      <c r="R65" s="112">
        <v>1</v>
      </c>
    </row>
    <row r="66" spans="1:18" ht="37.5" x14ac:dyDescent="0.3">
      <c r="A66" s="196" t="str">
        <f t="shared" si="5"/>
        <v>FEDERACIJA BOSNE I HERCEGOVINE</v>
      </c>
      <c r="B66" s="183">
        <v>2</v>
      </c>
      <c r="C66" s="51" t="s">
        <v>8</v>
      </c>
      <c r="D66" s="51">
        <v>2023</v>
      </c>
      <c r="E66" s="51" t="s">
        <v>607</v>
      </c>
      <c r="F66" s="184" t="e">
        <f ca="1">_xlfn.XLOOKUP(E66,Sheet1!$A$4:$A$11,Sheet1!$C$4:$C$11,"")</f>
        <v>#NAME?</v>
      </c>
      <c r="G66" s="51" t="s">
        <v>737</v>
      </c>
      <c r="H66" s="54"/>
      <c r="I66" s="54"/>
      <c r="J66" s="187"/>
      <c r="K66" s="54"/>
      <c r="L66" s="185" t="str">
        <f t="shared" ref="L66:L129" si="6">IFERROR((I66/K66)*365,"")</f>
        <v/>
      </c>
      <c r="M66" s="54"/>
      <c r="N66" s="54"/>
      <c r="O66" s="112" t="e">
        <f t="shared" ref="O66:O129" si="7">M66/N66</f>
        <v>#DIV/0!</v>
      </c>
      <c r="P66" s="57"/>
      <c r="Q66" s="57"/>
      <c r="R66" s="112"/>
    </row>
    <row r="67" spans="1:18" ht="37.5" x14ac:dyDescent="0.3">
      <c r="A67" s="196" t="str">
        <f t="shared" si="5"/>
        <v>FEDERACIJA BOSNE I HERCEGOVINE</v>
      </c>
      <c r="B67" s="183">
        <v>2</v>
      </c>
      <c r="C67" s="51" t="s">
        <v>8</v>
      </c>
      <c r="D67" s="51">
        <v>2023</v>
      </c>
      <c r="E67" s="51" t="s">
        <v>601</v>
      </c>
      <c r="F67" s="184" t="e">
        <f ca="1">_xlfn.XLOOKUP(E67,Sheet1!$A$4:$A$11,Sheet1!$C$4:$C$11,"")</f>
        <v>#NAME?</v>
      </c>
      <c r="G67" s="51" t="s">
        <v>613</v>
      </c>
      <c r="H67" s="54">
        <v>7</v>
      </c>
      <c r="I67" s="54">
        <v>7</v>
      </c>
      <c r="J67" s="112">
        <f t="shared" ref="J67:J130" si="8">I67/H67</f>
        <v>1</v>
      </c>
      <c r="K67" s="55"/>
      <c r="L67" s="185" t="str">
        <f t="shared" si="6"/>
        <v/>
      </c>
      <c r="M67" s="57">
        <v>10.428571428571429</v>
      </c>
      <c r="N67" s="57"/>
      <c r="O67" s="112" t="e">
        <f t="shared" si="7"/>
        <v>#DIV/0!</v>
      </c>
      <c r="P67" s="57">
        <v>1</v>
      </c>
      <c r="Q67" s="57">
        <v>1</v>
      </c>
      <c r="R67" s="112">
        <v>1</v>
      </c>
    </row>
    <row r="68" spans="1:18" ht="37.5" x14ac:dyDescent="0.3">
      <c r="A68" s="196" t="str">
        <f t="shared" si="5"/>
        <v>FEDERACIJA BOSNE I HERCEGOVINE</v>
      </c>
      <c r="B68" s="183">
        <v>2</v>
      </c>
      <c r="C68" s="51" t="s">
        <v>8</v>
      </c>
      <c r="D68" s="51">
        <v>2023</v>
      </c>
      <c r="E68" s="51" t="s">
        <v>602</v>
      </c>
      <c r="F68" s="184" t="e">
        <f ca="1">_xlfn.XLOOKUP(E68,Sheet1!$A$4:$A$11,Sheet1!$C$4:$C$11,"")</f>
        <v>#NAME?</v>
      </c>
      <c r="G68" s="51" t="s">
        <v>603</v>
      </c>
      <c r="H68" s="54">
        <v>64</v>
      </c>
      <c r="I68" s="54">
        <v>61</v>
      </c>
      <c r="J68" s="112">
        <f t="shared" si="8"/>
        <v>0.953125</v>
      </c>
      <c r="K68" s="55">
        <v>3</v>
      </c>
      <c r="L68" s="185">
        <f t="shared" si="6"/>
        <v>7421.6666666666661</v>
      </c>
      <c r="M68" s="57">
        <v>51.819672131147541</v>
      </c>
      <c r="N68" s="57">
        <v>50</v>
      </c>
      <c r="O68" s="112">
        <f t="shared" si="7"/>
        <v>1.0363934426229509</v>
      </c>
      <c r="P68" s="57">
        <v>15</v>
      </c>
      <c r="Q68" s="57">
        <v>15</v>
      </c>
      <c r="R68" s="112">
        <v>1</v>
      </c>
    </row>
    <row r="69" spans="1:18" ht="37.5" x14ac:dyDescent="0.3">
      <c r="A69" s="196" t="str">
        <f t="shared" si="5"/>
        <v>FEDERACIJA BOSNE I HERCEGOVINE</v>
      </c>
      <c r="B69" s="183">
        <v>2</v>
      </c>
      <c r="C69" s="51" t="s">
        <v>8</v>
      </c>
      <c r="D69" s="51">
        <v>2023</v>
      </c>
      <c r="E69" s="51" t="s">
        <v>604</v>
      </c>
      <c r="F69" s="184" t="e">
        <f ca="1">_xlfn.XLOOKUP(E69,Sheet1!$A$4:$A$11,Sheet1!$C$4:$C$11,"")</f>
        <v>#NAME?</v>
      </c>
      <c r="G69" s="51" t="s">
        <v>605</v>
      </c>
      <c r="H69" s="54">
        <v>36</v>
      </c>
      <c r="I69" s="54">
        <v>36</v>
      </c>
      <c r="J69" s="112">
        <f t="shared" si="8"/>
        <v>1</v>
      </c>
      <c r="K69" s="55"/>
      <c r="L69" s="185" t="str">
        <f t="shared" si="6"/>
        <v/>
      </c>
      <c r="M69" s="57">
        <v>9.5</v>
      </c>
      <c r="N69" s="57"/>
      <c r="O69" s="112" t="e">
        <f t="shared" si="7"/>
        <v>#DIV/0!</v>
      </c>
      <c r="P69" s="57">
        <v>2</v>
      </c>
      <c r="Q69" s="57">
        <v>2</v>
      </c>
      <c r="R69" s="112">
        <v>1</v>
      </c>
    </row>
    <row r="70" spans="1:18" ht="37.5" x14ac:dyDescent="0.3">
      <c r="A70" s="196" t="str">
        <f t="shared" si="5"/>
        <v>FEDERACIJA BOSNE I HERCEGOVINE</v>
      </c>
      <c r="B70" s="183">
        <v>2</v>
      </c>
      <c r="C70" s="51" t="s">
        <v>8</v>
      </c>
      <c r="D70" s="51">
        <v>2023</v>
      </c>
      <c r="E70" s="51" t="s">
        <v>608</v>
      </c>
      <c r="F70" s="184" t="e">
        <f ca="1">_xlfn.XLOOKUP(E70,Sheet1!$A$4:$A$11,Sheet1!$C$4:$C$11,"")</f>
        <v>#NAME?</v>
      </c>
      <c r="G70" s="51" t="s">
        <v>609</v>
      </c>
      <c r="H70" s="54">
        <v>11</v>
      </c>
      <c r="I70" s="54">
        <v>11</v>
      </c>
      <c r="J70" s="112">
        <f t="shared" si="8"/>
        <v>1</v>
      </c>
      <c r="K70" s="55"/>
      <c r="L70" s="185" t="str">
        <f t="shared" si="6"/>
        <v/>
      </c>
      <c r="M70" s="57">
        <v>8.2727272727272734</v>
      </c>
      <c r="N70" s="57"/>
      <c r="O70" s="112" t="e">
        <f t="shared" si="7"/>
        <v>#DIV/0!</v>
      </c>
      <c r="P70" s="57">
        <v>0</v>
      </c>
      <c r="Q70" s="57">
        <v>0</v>
      </c>
      <c r="R70" s="112" t="e">
        <v>#DIV/0!</v>
      </c>
    </row>
    <row r="71" spans="1:18" ht="37.5" x14ac:dyDescent="0.3">
      <c r="A71" s="196" t="str">
        <f t="shared" si="5"/>
        <v>FEDERACIJA BOSNE I HERCEGOVINE</v>
      </c>
      <c r="B71" s="183">
        <v>9</v>
      </c>
      <c r="C71" s="51" t="s">
        <v>9</v>
      </c>
      <c r="D71" s="51">
        <v>2023</v>
      </c>
      <c r="E71" s="51" t="s">
        <v>595</v>
      </c>
      <c r="F71" s="184" t="e">
        <f ca="1">_xlfn.XLOOKUP(E71,Sheet1!$A$4:$A$11,Sheet1!$C$4:$C$11,"")</f>
        <v>#NAME?</v>
      </c>
      <c r="G71" s="51" t="s">
        <v>596</v>
      </c>
      <c r="H71" s="54">
        <v>781</v>
      </c>
      <c r="I71" s="54">
        <v>1638</v>
      </c>
      <c r="J71" s="112">
        <f t="shared" si="8"/>
        <v>2.0973111395646606</v>
      </c>
      <c r="K71" s="55">
        <v>1135</v>
      </c>
      <c r="L71" s="185">
        <f t="shared" si="6"/>
        <v>526.75770925110135</v>
      </c>
      <c r="M71" s="57">
        <v>508.76556776556777</v>
      </c>
      <c r="N71" s="57">
        <v>518.65374449339208</v>
      </c>
      <c r="O71" s="112">
        <f t="shared" si="7"/>
        <v>0.98093491692134061</v>
      </c>
      <c r="P71" s="57">
        <v>241</v>
      </c>
      <c r="Q71" s="57">
        <v>241</v>
      </c>
      <c r="R71" s="112">
        <v>1</v>
      </c>
    </row>
    <row r="72" spans="1:18" ht="37.5" x14ac:dyDescent="0.3">
      <c r="A72" s="196" t="str">
        <f t="shared" si="5"/>
        <v>FEDERACIJA BOSNE I HERCEGOVINE</v>
      </c>
      <c r="B72" s="183">
        <v>9</v>
      </c>
      <c r="C72" s="51" t="s">
        <v>9</v>
      </c>
      <c r="D72" s="51">
        <v>2023</v>
      </c>
      <c r="E72" s="51" t="s">
        <v>597</v>
      </c>
      <c r="F72" s="184" t="e">
        <f ca="1">_xlfn.XLOOKUP(E72,Sheet1!$A$4:$A$11,Sheet1!$C$4:$C$11,"")</f>
        <v>#NAME?</v>
      </c>
      <c r="G72" s="51" t="s">
        <v>598</v>
      </c>
      <c r="H72" s="54">
        <v>2073</v>
      </c>
      <c r="I72" s="54">
        <v>2041</v>
      </c>
      <c r="J72" s="112">
        <f t="shared" si="8"/>
        <v>0.98456343463579354</v>
      </c>
      <c r="K72" s="55">
        <v>230</v>
      </c>
      <c r="L72" s="185">
        <f t="shared" si="6"/>
        <v>3238.978260869565</v>
      </c>
      <c r="M72" s="57">
        <v>33.718275355218033</v>
      </c>
      <c r="N72" s="57">
        <v>415.71739130434781</v>
      </c>
      <c r="O72" s="112">
        <f t="shared" si="7"/>
        <v>8.1108647510329424E-2</v>
      </c>
      <c r="P72" s="57">
        <v>219</v>
      </c>
      <c r="Q72" s="57">
        <v>199</v>
      </c>
      <c r="R72" s="112">
        <v>0.908675799086758</v>
      </c>
    </row>
    <row r="73" spans="1:18" ht="37.5" x14ac:dyDescent="0.3">
      <c r="A73" s="196" t="str">
        <f t="shared" si="5"/>
        <v>FEDERACIJA BOSNE I HERCEGOVINE</v>
      </c>
      <c r="B73" s="183">
        <v>9</v>
      </c>
      <c r="C73" s="51" t="s">
        <v>9</v>
      </c>
      <c r="D73" s="51">
        <v>2023</v>
      </c>
      <c r="E73" s="51" t="s">
        <v>599</v>
      </c>
      <c r="F73" s="184" t="e">
        <f ca="1">_xlfn.XLOOKUP(E73,Sheet1!$A$4:$A$11,Sheet1!$C$4:$C$11,"")</f>
        <v>#NAME?</v>
      </c>
      <c r="G73" s="51" t="s">
        <v>600</v>
      </c>
      <c r="H73" s="54">
        <v>3042</v>
      </c>
      <c r="I73" s="54">
        <v>4177</v>
      </c>
      <c r="J73" s="112">
        <f t="shared" si="8"/>
        <v>1.3731097961867194</v>
      </c>
      <c r="K73" s="55">
        <v>7851</v>
      </c>
      <c r="L73" s="185">
        <f t="shared" si="6"/>
        <v>194.19245955929182</v>
      </c>
      <c r="M73" s="57">
        <v>1187.1857792674168</v>
      </c>
      <c r="N73" s="57">
        <v>723.77378677875424</v>
      </c>
      <c r="O73" s="112">
        <f t="shared" si="7"/>
        <v>1.6402718652621222</v>
      </c>
      <c r="P73" s="57">
        <v>3078</v>
      </c>
      <c r="Q73" s="57">
        <v>3008</v>
      </c>
      <c r="R73" s="112">
        <v>0.97725795971410001</v>
      </c>
    </row>
    <row r="74" spans="1:18" ht="37.5" x14ac:dyDescent="0.3">
      <c r="A74" s="196" t="str">
        <f t="shared" si="5"/>
        <v>FEDERACIJA BOSNE I HERCEGOVINE</v>
      </c>
      <c r="B74" s="183">
        <v>9</v>
      </c>
      <c r="C74" s="51" t="s">
        <v>9</v>
      </c>
      <c r="D74" s="51">
        <v>2023</v>
      </c>
      <c r="E74" s="51" t="s">
        <v>607</v>
      </c>
      <c r="F74" s="184" t="e">
        <f ca="1">_xlfn.XLOOKUP(E74,Sheet1!$A$4:$A$11,Sheet1!$C$4:$C$11,"")</f>
        <v>#NAME?</v>
      </c>
      <c r="G74" s="51" t="s">
        <v>737</v>
      </c>
      <c r="H74" s="54">
        <v>385</v>
      </c>
      <c r="I74" s="54">
        <v>385</v>
      </c>
      <c r="J74" s="112">
        <f t="shared" si="8"/>
        <v>1</v>
      </c>
      <c r="K74" s="55">
        <v>2</v>
      </c>
      <c r="L74" s="185">
        <f t="shared" si="6"/>
        <v>70262.5</v>
      </c>
      <c r="M74" s="57">
        <v>9.1896103896103902</v>
      </c>
      <c r="N74" s="57">
        <v>61</v>
      </c>
      <c r="O74" s="112">
        <f t="shared" si="7"/>
        <v>0.15064935064935067</v>
      </c>
      <c r="P74" s="57">
        <v>27</v>
      </c>
      <c r="Q74" s="57">
        <v>27</v>
      </c>
      <c r="R74" s="112">
        <v>1</v>
      </c>
    </row>
    <row r="75" spans="1:18" ht="37.5" x14ac:dyDescent="0.3">
      <c r="A75" s="196" t="str">
        <f t="shared" si="5"/>
        <v>FEDERACIJA BOSNE I HERCEGOVINE</v>
      </c>
      <c r="B75" s="183">
        <v>9</v>
      </c>
      <c r="C75" s="51" t="s">
        <v>9</v>
      </c>
      <c r="D75" s="51">
        <v>2023</v>
      </c>
      <c r="E75" s="51" t="s">
        <v>601</v>
      </c>
      <c r="F75" s="184" t="e">
        <f ca="1">_xlfn.XLOOKUP(E75,Sheet1!$A$4:$A$11,Sheet1!$C$4:$C$11,"")</f>
        <v>#NAME?</v>
      </c>
      <c r="G75" s="51" t="s">
        <v>613</v>
      </c>
      <c r="H75" s="54">
        <v>752</v>
      </c>
      <c r="I75" s="54">
        <v>1059</v>
      </c>
      <c r="J75" s="112">
        <f t="shared" si="8"/>
        <v>1.4082446808510638</v>
      </c>
      <c r="K75" s="55">
        <v>706</v>
      </c>
      <c r="L75" s="185">
        <f t="shared" si="6"/>
        <v>547.5</v>
      </c>
      <c r="M75" s="57">
        <v>502.21624173748819</v>
      </c>
      <c r="N75" s="57">
        <v>301.24079320113316</v>
      </c>
      <c r="O75" s="112">
        <f t="shared" si="7"/>
        <v>1.6671588080773883</v>
      </c>
      <c r="P75" s="57">
        <v>874</v>
      </c>
      <c r="Q75" s="57">
        <v>872</v>
      </c>
      <c r="R75" s="112">
        <v>0.99771167048054921</v>
      </c>
    </row>
    <row r="76" spans="1:18" ht="37.5" x14ac:dyDescent="0.3">
      <c r="A76" s="196" t="str">
        <f t="shared" si="5"/>
        <v>FEDERACIJA BOSNE I HERCEGOVINE</v>
      </c>
      <c r="B76" s="183">
        <v>9</v>
      </c>
      <c r="C76" s="51" t="s">
        <v>9</v>
      </c>
      <c r="D76" s="51">
        <v>2023</v>
      </c>
      <c r="E76" s="51" t="s">
        <v>602</v>
      </c>
      <c r="F76" s="184" t="e">
        <f ca="1">_xlfn.XLOOKUP(E76,Sheet1!$A$4:$A$11,Sheet1!$C$4:$C$11,"")</f>
        <v>#NAME?</v>
      </c>
      <c r="G76" s="51" t="s">
        <v>603</v>
      </c>
      <c r="H76" s="54">
        <v>1256</v>
      </c>
      <c r="I76" s="54">
        <v>1437</v>
      </c>
      <c r="J76" s="112">
        <f t="shared" si="8"/>
        <v>1.1441082802547771</v>
      </c>
      <c r="K76" s="55">
        <v>2575</v>
      </c>
      <c r="L76" s="185">
        <f t="shared" si="6"/>
        <v>203.69126213592233</v>
      </c>
      <c r="M76" s="57">
        <v>779.13361169102302</v>
      </c>
      <c r="N76" s="57">
        <v>587.20621359223298</v>
      </c>
      <c r="O76" s="112">
        <f t="shared" si="7"/>
        <v>1.3268483773778117</v>
      </c>
      <c r="P76" s="57">
        <v>928</v>
      </c>
      <c r="Q76" s="57">
        <v>864</v>
      </c>
      <c r="R76" s="112">
        <v>0.93103448275862066</v>
      </c>
    </row>
    <row r="77" spans="1:18" ht="37.5" x14ac:dyDescent="0.3">
      <c r="A77" s="196" t="str">
        <f t="shared" si="5"/>
        <v>FEDERACIJA BOSNE I HERCEGOVINE</v>
      </c>
      <c r="B77" s="183">
        <v>9</v>
      </c>
      <c r="C77" s="51" t="s">
        <v>9</v>
      </c>
      <c r="D77" s="51">
        <v>2023</v>
      </c>
      <c r="E77" s="51" t="s">
        <v>604</v>
      </c>
      <c r="F77" s="184" t="e">
        <f ca="1">_xlfn.XLOOKUP(E77,Sheet1!$A$4:$A$11,Sheet1!$C$4:$C$11,"")</f>
        <v>#NAME?</v>
      </c>
      <c r="G77" s="51" t="s">
        <v>605</v>
      </c>
      <c r="H77" s="54">
        <v>288</v>
      </c>
      <c r="I77" s="54">
        <v>290</v>
      </c>
      <c r="J77" s="112">
        <f t="shared" si="8"/>
        <v>1.0069444444444444</v>
      </c>
      <c r="K77" s="55">
        <v>309</v>
      </c>
      <c r="L77" s="185">
        <f t="shared" si="6"/>
        <v>342.55663430420708</v>
      </c>
      <c r="M77" s="57">
        <v>399.58965517241381</v>
      </c>
      <c r="N77" s="57">
        <v>643.7799352750809</v>
      </c>
      <c r="O77" s="112">
        <f t="shared" si="7"/>
        <v>0.62069293135343373</v>
      </c>
      <c r="P77" s="57">
        <v>73</v>
      </c>
      <c r="Q77" s="57">
        <v>73</v>
      </c>
      <c r="R77" s="112">
        <v>1</v>
      </c>
    </row>
    <row r="78" spans="1:18" ht="37.5" x14ac:dyDescent="0.3">
      <c r="A78" s="196" t="str">
        <f t="shared" si="5"/>
        <v>FEDERACIJA BOSNE I HERCEGOVINE</v>
      </c>
      <c r="B78" s="183">
        <v>9</v>
      </c>
      <c r="C78" s="51" t="s">
        <v>9</v>
      </c>
      <c r="D78" s="51">
        <v>2023</v>
      </c>
      <c r="E78" s="51" t="s">
        <v>608</v>
      </c>
      <c r="F78" s="184" t="e">
        <f ca="1">_xlfn.XLOOKUP(E78,Sheet1!$A$4:$A$11,Sheet1!$C$4:$C$11,"")</f>
        <v>#NAME?</v>
      </c>
      <c r="G78" s="51" t="s">
        <v>609</v>
      </c>
      <c r="H78" s="54">
        <v>584</v>
      </c>
      <c r="I78" s="54">
        <v>389</v>
      </c>
      <c r="J78" s="112">
        <f t="shared" si="8"/>
        <v>0.66609589041095896</v>
      </c>
      <c r="K78" s="55">
        <v>1463</v>
      </c>
      <c r="L78" s="185">
        <f t="shared" si="6"/>
        <v>97.050580997949424</v>
      </c>
      <c r="M78" s="57">
        <v>1190.1439588688945</v>
      </c>
      <c r="N78" s="57">
        <v>705.13533834586462</v>
      </c>
      <c r="O78" s="112">
        <f t="shared" si="7"/>
        <v>1.687823449127912</v>
      </c>
      <c r="P78" s="57">
        <v>205</v>
      </c>
      <c r="Q78" s="57">
        <v>205</v>
      </c>
      <c r="R78" s="112">
        <v>1</v>
      </c>
    </row>
    <row r="79" spans="1:18" ht="37.5" x14ac:dyDescent="0.3">
      <c r="A79" s="196" t="str">
        <f t="shared" si="5"/>
        <v>FEDERACIJA BOSNE I HERCEGOVINE</v>
      </c>
      <c r="B79" s="183">
        <v>3</v>
      </c>
      <c r="C79" s="51" t="s">
        <v>10</v>
      </c>
      <c r="D79" s="51">
        <v>2023</v>
      </c>
      <c r="E79" s="51" t="s">
        <v>595</v>
      </c>
      <c r="F79" s="184" t="e">
        <f ca="1">_xlfn.XLOOKUP(E79,Sheet1!$A$4:$A$11,Sheet1!$C$4:$C$11,"")</f>
        <v>#NAME?</v>
      </c>
      <c r="G79" s="51" t="s">
        <v>596</v>
      </c>
      <c r="H79" s="54">
        <v>333</v>
      </c>
      <c r="I79" s="54">
        <v>500</v>
      </c>
      <c r="J79" s="112">
        <f t="shared" si="8"/>
        <v>1.5015015015015014</v>
      </c>
      <c r="K79" s="55">
        <v>280</v>
      </c>
      <c r="L79" s="185">
        <f t="shared" si="6"/>
        <v>651.78571428571433</v>
      </c>
      <c r="M79" s="57">
        <v>407.21199999999999</v>
      </c>
      <c r="N79" s="57">
        <v>351.44642857142856</v>
      </c>
      <c r="O79" s="112">
        <f t="shared" si="7"/>
        <v>1.1586744575986994</v>
      </c>
      <c r="P79" s="57">
        <v>339</v>
      </c>
      <c r="Q79" s="57">
        <v>339</v>
      </c>
      <c r="R79" s="112">
        <v>1</v>
      </c>
    </row>
    <row r="80" spans="1:18" ht="37.5" x14ac:dyDescent="0.3">
      <c r="A80" s="196" t="str">
        <f t="shared" si="5"/>
        <v>FEDERACIJA BOSNE I HERCEGOVINE</v>
      </c>
      <c r="B80" s="183">
        <v>3</v>
      </c>
      <c r="C80" s="51" t="s">
        <v>10</v>
      </c>
      <c r="D80" s="51">
        <v>2023</v>
      </c>
      <c r="E80" s="51" t="s">
        <v>597</v>
      </c>
      <c r="F80" s="184" t="e">
        <f ca="1">_xlfn.XLOOKUP(E80,Sheet1!$A$4:$A$11,Sheet1!$C$4:$C$11,"")</f>
        <v>#NAME?</v>
      </c>
      <c r="G80" s="51" t="s">
        <v>598</v>
      </c>
      <c r="H80" s="54">
        <v>1695</v>
      </c>
      <c r="I80" s="54">
        <v>1509</v>
      </c>
      <c r="J80" s="112">
        <f t="shared" si="8"/>
        <v>0.89026548672566375</v>
      </c>
      <c r="K80" s="55">
        <v>551</v>
      </c>
      <c r="L80" s="185">
        <f t="shared" si="6"/>
        <v>999.60980036297644</v>
      </c>
      <c r="M80" s="57">
        <v>107.06560636182903</v>
      </c>
      <c r="N80" s="57">
        <v>263.15426497277679</v>
      </c>
      <c r="O80" s="112">
        <f t="shared" si="7"/>
        <v>0.40685491596689466</v>
      </c>
      <c r="P80" s="57">
        <v>405</v>
      </c>
      <c r="Q80" s="57">
        <v>400</v>
      </c>
      <c r="R80" s="112">
        <v>0.98765432098765427</v>
      </c>
    </row>
    <row r="81" spans="1:18" ht="37.5" x14ac:dyDescent="0.3">
      <c r="A81" s="196" t="str">
        <f t="shared" si="5"/>
        <v>FEDERACIJA BOSNE I HERCEGOVINE</v>
      </c>
      <c r="B81" s="183">
        <v>3</v>
      </c>
      <c r="C81" s="51" t="s">
        <v>10</v>
      </c>
      <c r="D81" s="51">
        <v>2023</v>
      </c>
      <c r="E81" s="51" t="s">
        <v>599</v>
      </c>
      <c r="F81" s="184" t="e">
        <f ca="1">_xlfn.XLOOKUP(E81,Sheet1!$A$4:$A$11,Sheet1!$C$4:$C$11,"")</f>
        <v>#NAME?</v>
      </c>
      <c r="G81" s="51" t="s">
        <v>600</v>
      </c>
      <c r="H81" s="54">
        <v>2675</v>
      </c>
      <c r="I81" s="54">
        <v>2776</v>
      </c>
      <c r="J81" s="112">
        <f t="shared" si="8"/>
        <v>1.0377570093457944</v>
      </c>
      <c r="K81" s="55">
        <v>3088</v>
      </c>
      <c r="L81" s="185">
        <f t="shared" si="6"/>
        <v>328.12176165803106</v>
      </c>
      <c r="M81" s="57">
        <v>510.37378465970471</v>
      </c>
      <c r="N81" s="57">
        <v>293.98380829015542</v>
      </c>
      <c r="O81" s="112">
        <f t="shared" si="7"/>
        <v>1.7360608654881333</v>
      </c>
      <c r="P81" s="57">
        <v>2049</v>
      </c>
      <c r="Q81" s="57">
        <v>2046</v>
      </c>
      <c r="R81" s="112">
        <v>0.99853587115666176</v>
      </c>
    </row>
    <row r="82" spans="1:18" ht="37.5" x14ac:dyDescent="0.3">
      <c r="A82" s="196" t="str">
        <f t="shared" si="5"/>
        <v>FEDERACIJA BOSNE I HERCEGOVINE</v>
      </c>
      <c r="B82" s="183">
        <v>3</v>
      </c>
      <c r="C82" s="51" t="s">
        <v>10</v>
      </c>
      <c r="D82" s="51">
        <v>2023</v>
      </c>
      <c r="E82" s="51" t="s">
        <v>607</v>
      </c>
      <c r="F82" s="184" t="e">
        <f ca="1">_xlfn.XLOOKUP(E82,Sheet1!$A$4:$A$11,Sheet1!$C$4:$C$11,"")</f>
        <v>#NAME?</v>
      </c>
      <c r="G82" s="51" t="s">
        <v>737</v>
      </c>
      <c r="H82" s="54">
        <v>435</v>
      </c>
      <c r="I82" s="54">
        <v>444</v>
      </c>
      <c r="J82" s="112">
        <f t="shared" si="8"/>
        <v>1.0206896551724138</v>
      </c>
      <c r="K82" s="55">
        <v>28</v>
      </c>
      <c r="L82" s="185">
        <f t="shared" si="6"/>
        <v>5787.8571428571431</v>
      </c>
      <c r="M82" s="57">
        <v>13.204954954954955</v>
      </c>
      <c r="N82" s="57">
        <v>12.071428571428571</v>
      </c>
      <c r="O82" s="112">
        <f t="shared" si="7"/>
        <v>1.0939015939015939</v>
      </c>
      <c r="P82" s="57">
        <v>181</v>
      </c>
      <c r="Q82" s="57">
        <v>181</v>
      </c>
      <c r="R82" s="112">
        <v>1</v>
      </c>
    </row>
    <row r="83" spans="1:18" ht="37.5" x14ac:dyDescent="0.3">
      <c r="A83" s="196" t="str">
        <f t="shared" si="5"/>
        <v>FEDERACIJA BOSNE I HERCEGOVINE</v>
      </c>
      <c r="B83" s="183">
        <v>3</v>
      </c>
      <c r="C83" s="51" t="s">
        <v>10</v>
      </c>
      <c r="D83" s="51">
        <v>2023</v>
      </c>
      <c r="E83" s="51" t="s">
        <v>601</v>
      </c>
      <c r="F83" s="184" t="e">
        <f ca="1">_xlfn.XLOOKUP(E83,Sheet1!$A$4:$A$11,Sheet1!$C$4:$C$11,"")</f>
        <v>#NAME?</v>
      </c>
      <c r="G83" s="51" t="s">
        <v>613</v>
      </c>
      <c r="H83" s="54">
        <v>192</v>
      </c>
      <c r="I83" s="54">
        <v>293</v>
      </c>
      <c r="J83" s="112">
        <f t="shared" si="8"/>
        <v>1.5260416666666667</v>
      </c>
      <c r="K83" s="55">
        <v>347</v>
      </c>
      <c r="L83" s="185">
        <f t="shared" si="6"/>
        <v>308.19884726224785</v>
      </c>
      <c r="M83" s="57">
        <v>718.77815699658709</v>
      </c>
      <c r="N83" s="57">
        <v>447.51873198847261</v>
      </c>
      <c r="O83" s="112">
        <f t="shared" si="7"/>
        <v>1.6061409402972247</v>
      </c>
      <c r="P83" s="57">
        <v>213</v>
      </c>
      <c r="Q83" s="57">
        <v>213</v>
      </c>
      <c r="R83" s="112">
        <v>1</v>
      </c>
    </row>
    <row r="84" spans="1:18" ht="37.5" x14ac:dyDescent="0.3">
      <c r="A84" s="196" t="str">
        <f t="shared" si="5"/>
        <v>FEDERACIJA BOSNE I HERCEGOVINE</v>
      </c>
      <c r="B84" s="183">
        <v>3</v>
      </c>
      <c r="C84" s="51" t="s">
        <v>10</v>
      </c>
      <c r="D84" s="51">
        <v>2023</v>
      </c>
      <c r="E84" s="51" t="s">
        <v>602</v>
      </c>
      <c r="F84" s="184" t="e">
        <f ca="1">_xlfn.XLOOKUP(E84,Sheet1!$A$4:$A$11,Sheet1!$C$4:$C$11,"")</f>
        <v>#NAME?</v>
      </c>
      <c r="G84" s="51" t="s">
        <v>603</v>
      </c>
      <c r="H84" s="54">
        <v>447</v>
      </c>
      <c r="I84" s="54">
        <v>424</v>
      </c>
      <c r="J84" s="112">
        <f t="shared" si="8"/>
        <v>0.94854586129753915</v>
      </c>
      <c r="K84" s="55">
        <v>185</v>
      </c>
      <c r="L84" s="185">
        <f t="shared" si="6"/>
        <v>836.54054054054063</v>
      </c>
      <c r="M84" s="57">
        <v>152.81367924528303</v>
      </c>
      <c r="N84" s="57">
        <v>82.016216216216222</v>
      </c>
      <c r="O84" s="112">
        <f t="shared" si="7"/>
        <v>1.8632129875685335</v>
      </c>
      <c r="P84" s="57">
        <v>317</v>
      </c>
      <c r="Q84" s="57">
        <v>317</v>
      </c>
      <c r="R84" s="112">
        <v>1</v>
      </c>
    </row>
    <row r="85" spans="1:18" ht="37.5" x14ac:dyDescent="0.3">
      <c r="A85" s="196" t="str">
        <f t="shared" si="5"/>
        <v>FEDERACIJA BOSNE I HERCEGOVINE</v>
      </c>
      <c r="B85" s="183">
        <v>3</v>
      </c>
      <c r="C85" s="51" t="s">
        <v>10</v>
      </c>
      <c r="D85" s="51">
        <v>2023</v>
      </c>
      <c r="E85" s="51" t="s">
        <v>604</v>
      </c>
      <c r="F85" s="184" t="e">
        <f ca="1">_xlfn.XLOOKUP(E85,Sheet1!$A$4:$A$11,Sheet1!$C$4:$C$11,"")</f>
        <v>#NAME?</v>
      </c>
      <c r="G85" s="51" t="s">
        <v>605</v>
      </c>
      <c r="H85" s="54">
        <v>431</v>
      </c>
      <c r="I85" s="54">
        <v>426</v>
      </c>
      <c r="J85" s="112">
        <f t="shared" si="8"/>
        <v>0.98839907192575405</v>
      </c>
      <c r="K85" s="55">
        <v>158</v>
      </c>
      <c r="L85" s="185">
        <f t="shared" si="6"/>
        <v>984.11392405063293</v>
      </c>
      <c r="M85" s="57">
        <v>206.51408450704224</v>
      </c>
      <c r="N85" s="57">
        <v>247.95569620253164</v>
      </c>
      <c r="O85" s="112">
        <f t="shared" si="7"/>
        <v>0.83286686964577872</v>
      </c>
      <c r="P85" s="57">
        <v>157</v>
      </c>
      <c r="Q85" s="57">
        <v>157</v>
      </c>
      <c r="R85" s="112">
        <v>1</v>
      </c>
    </row>
    <row r="86" spans="1:18" ht="37.5" x14ac:dyDescent="0.3">
      <c r="A86" s="196" t="str">
        <f t="shared" si="5"/>
        <v>FEDERACIJA BOSNE I HERCEGOVINE</v>
      </c>
      <c r="B86" s="183">
        <v>3</v>
      </c>
      <c r="C86" s="51" t="s">
        <v>10</v>
      </c>
      <c r="D86" s="51">
        <v>2023</v>
      </c>
      <c r="E86" s="51" t="s">
        <v>608</v>
      </c>
      <c r="F86" s="184" t="e">
        <f ca="1">_xlfn.XLOOKUP(E86,Sheet1!$A$4:$A$11,Sheet1!$C$4:$C$11,"")</f>
        <v>#NAME?</v>
      </c>
      <c r="G86" s="51" t="s">
        <v>609</v>
      </c>
      <c r="H86" s="54">
        <v>93</v>
      </c>
      <c r="I86" s="54">
        <v>232</v>
      </c>
      <c r="J86" s="112">
        <f t="shared" si="8"/>
        <v>2.4946236559139785</v>
      </c>
      <c r="K86" s="55">
        <v>138</v>
      </c>
      <c r="L86" s="185">
        <f t="shared" si="6"/>
        <v>613.62318840579712</v>
      </c>
      <c r="M86" s="57">
        <v>742.42241379310349</v>
      </c>
      <c r="N86" s="57">
        <v>348.91304347826087</v>
      </c>
      <c r="O86" s="112">
        <f t="shared" si="7"/>
        <v>2.1278150177247825</v>
      </c>
      <c r="P86" s="57">
        <v>190</v>
      </c>
      <c r="Q86" s="57">
        <v>190</v>
      </c>
      <c r="R86" s="112">
        <v>1</v>
      </c>
    </row>
    <row r="87" spans="1:18" ht="37.5" x14ac:dyDescent="0.3">
      <c r="A87" s="196" t="str">
        <f t="shared" si="5"/>
        <v>FEDERACIJA BOSNE I HERCEGOVINE</v>
      </c>
      <c r="B87" s="183">
        <v>4</v>
      </c>
      <c r="C87" s="51" t="s">
        <v>11</v>
      </c>
      <c r="D87" s="51">
        <v>2023</v>
      </c>
      <c r="E87" s="51" t="s">
        <v>595</v>
      </c>
      <c r="F87" s="184" t="e">
        <f ca="1">_xlfn.XLOOKUP(E87,Sheet1!$A$4:$A$11,Sheet1!$C$4:$C$11,"")</f>
        <v>#NAME?</v>
      </c>
      <c r="G87" s="51" t="s">
        <v>596</v>
      </c>
      <c r="H87" s="54">
        <v>327</v>
      </c>
      <c r="I87" s="54">
        <v>315</v>
      </c>
      <c r="J87" s="112">
        <f t="shared" si="8"/>
        <v>0.96330275229357798</v>
      </c>
      <c r="K87" s="55">
        <v>32</v>
      </c>
      <c r="L87" s="185">
        <f t="shared" si="6"/>
        <v>3592.96875</v>
      </c>
      <c r="M87" s="57">
        <v>25.326984126984126</v>
      </c>
      <c r="N87" s="57">
        <v>27.4375</v>
      </c>
      <c r="O87" s="112">
        <f t="shared" si="7"/>
        <v>0.92307914813609571</v>
      </c>
      <c r="P87" s="57">
        <v>91</v>
      </c>
      <c r="Q87" s="57">
        <v>91</v>
      </c>
      <c r="R87" s="112">
        <v>1</v>
      </c>
    </row>
    <row r="88" spans="1:18" ht="37.5" x14ac:dyDescent="0.3">
      <c r="A88" s="196" t="str">
        <f t="shared" ref="A88:A151" si="9">A87</f>
        <v>FEDERACIJA BOSNE I HERCEGOVINE</v>
      </c>
      <c r="B88" s="183">
        <v>4</v>
      </c>
      <c r="C88" s="51" t="s">
        <v>11</v>
      </c>
      <c r="D88" s="51">
        <v>2023</v>
      </c>
      <c r="E88" s="51" t="s">
        <v>597</v>
      </c>
      <c r="F88" s="184" t="e">
        <f ca="1">_xlfn.XLOOKUP(E88,Sheet1!$A$4:$A$11,Sheet1!$C$4:$C$11,"")</f>
        <v>#NAME?</v>
      </c>
      <c r="G88" s="51" t="s">
        <v>598</v>
      </c>
      <c r="H88" s="54">
        <v>761</v>
      </c>
      <c r="I88" s="54">
        <v>787</v>
      </c>
      <c r="J88" s="112">
        <f t="shared" si="8"/>
        <v>1.0341655716162943</v>
      </c>
      <c r="K88" s="55">
        <v>92</v>
      </c>
      <c r="L88" s="185">
        <f t="shared" si="6"/>
        <v>3122.3369565217395</v>
      </c>
      <c r="M88" s="57">
        <v>57.836086404066073</v>
      </c>
      <c r="N88" s="57">
        <v>207.72826086956522</v>
      </c>
      <c r="O88" s="112">
        <f t="shared" si="7"/>
        <v>0.27842184863032171</v>
      </c>
      <c r="P88" s="57">
        <v>307</v>
      </c>
      <c r="Q88" s="57">
        <v>305</v>
      </c>
      <c r="R88" s="112">
        <v>0.99348534201954397</v>
      </c>
    </row>
    <row r="89" spans="1:18" ht="37.5" x14ac:dyDescent="0.3">
      <c r="A89" s="196" t="str">
        <f t="shared" si="9"/>
        <v>FEDERACIJA BOSNE I HERCEGOVINE</v>
      </c>
      <c r="B89" s="183">
        <v>4</v>
      </c>
      <c r="C89" s="51" t="s">
        <v>11</v>
      </c>
      <c r="D89" s="51">
        <v>2023</v>
      </c>
      <c r="E89" s="51" t="s">
        <v>599</v>
      </c>
      <c r="F89" s="184" t="e">
        <f ca="1">_xlfn.XLOOKUP(E89,Sheet1!$A$4:$A$11,Sheet1!$C$4:$C$11,"")</f>
        <v>#NAME?</v>
      </c>
      <c r="G89" s="51" t="s">
        <v>600</v>
      </c>
      <c r="H89" s="54">
        <v>1675</v>
      </c>
      <c r="I89" s="54">
        <v>1646</v>
      </c>
      <c r="J89" s="112">
        <f t="shared" si="8"/>
        <v>0.98268656716417913</v>
      </c>
      <c r="K89" s="55">
        <v>130</v>
      </c>
      <c r="L89" s="185">
        <f t="shared" si="6"/>
        <v>4621.4615384615381</v>
      </c>
      <c r="M89" s="57">
        <v>32.883353584447143</v>
      </c>
      <c r="N89" s="57">
        <v>24.846153846153847</v>
      </c>
      <c r="O89" s="112">
        <f t="shared" si="7"/>
        <v>1.3234786272378107</v>
      </c>
      <c r="P89" s="57">
        <v>597</v>
      </c>
      <c r="Q89" s="57">
        <v>597</v>
      </c>
      <c r="R89" s="112">
        <v>1</v>
      </c>
    </row>
    <row r="90" spans="1:18" ht="37.5" x14ac:dyDescent="0.3">
      <c r="A90" s="196" t="str">
        <f t="shared" si="9"/>
        <v>FEDERACIJA BOSNE I HERCEGOVINE</v>
      </c>
      <c r="B90" s="183">
        <v>4</v>
      </c>
      <c r="C90" s="51" t="s">
        <v>11</v>
      </c>
      <c r="D90" s="51">
        <v>2023</v>
      </c>
      <c r="E90" s="51" t="s">
        <v>607</v>
      </c>
      <c r="F90" s="184" t="e">
        <f ca="1">_xlfn.XLOOKUP(E90,Sheet1!$A$4:$A$11,Sheet1!$C$4:$C$11,"")</f>
        <v>#NAME?</v>
      </c>
      <c r="G90" s="51" t="s">
        <v>737</v>
      </c>
      <c r="H90" s="54">
        <v>298</v>
      </c>
      <c r="I90" s="54">
        <v>300</v>
      </c>
      <c r="J90" s="112">
        <f t="shared" si="8"/>
        <v>1.0067114093959733</v>
      </c>
      <c r="K90" s="55"/>
      <c r="L90" s="185" t="str">
        <f t="shared" si="6"/>
        <v/>
      </c>
      <c r="M90" s="57">
        <v>3.9333333333333331</v>
      </c>
      <c r="N90" s="57"/>
      <c r="O90" s="112" t="e">
        <f t="shared" si="7"/>
        <v>#DIV/0!</v>
      </c>
      <c r="P90" s="57">
        <v>22</v>
      </c>
      <c r="Q90" s="57">
        <v>22</v>
      </c>
      <c r="R90" s="112">
        <v>1</v>
      </c>
    </row>
    <row r="91" spans="1:18" ht="37.5" x14ac:dyDescent="0.3">
      <c r="A91" s="196" t="str">
        <f t="shared" si="9"/>
        <v>FEDERACIJA BOSNE I HERCEGOVINE</v>
      </c>
      <c r="B91" s="183">
        <v>4</v>
      </c>
      <c r="C91" s="51" t="s">
        <v>11</v>
      </c>
      <c r="D91" s="51">
        <v>2023</v>
      </c>
      <c r="E91" s="51" t="s">
        <v>601</v>
      </c>
      <c r="F91" s="184" t="e">
        <f ca="1">_xlfn.XLOOKUP(E91,Sheet1!$A$4:$A$11,Sheet1!$C$4:$C$11,"")</f>
        <v>#NAME?</v>
      </c>
      <c r="G91" s="51" t="s">
        <v>613</v>
      </c>
      <c r="H91" s="54">
        <v>100</v>
      </c>
      <c r="I91" s="54">
        <v>96</v>
      </c>
      <c r="J91" s="112">
        <f t="shared" si="8"/>
        <v>0.96</v>
      </c>
      <c r="K91" s="55">
        <v>14</v>
      </c>
      <c r="L91" s="185">
        <f t="shared" si="6"/>
        <v>2502.8571428571427</v>
      </c>
      <c r="M91" s="57">
        <v>17.364583333333332</v>
      </c>
      <c r="N91" s="57">
        <v>22.714285714285715</v>
      </c>
      <c r="O91" s="112">
        <f t="shared" si="7"/>
        <v>0.76447851153039825</v>
      </c>
      <c r="P91" s="57">
        <v>24</v>
      </c>
      <c r="Q91" s="57">
        <v>24</v>
      </c>
      <c r="R91" s="112">
        <v>1</v>
      </c>
    </row>
    <row r="92" spans="1:18" ht="37.5" x14ac:dyDescent="0.3">
      <c r="A92" s="196" t="str">
        <f t="shared" si="9"/>
        <v>FEDERACIJA BOSNE I HERCEGOVINE</v>
      </c>
      <c r="B92" s="183">
        <v>4</v>
      </c>
      <c r="C92" s="51" t="s">
        <v>11</v>
      </c>
      <c r="D92" s="51">
        <v>2023</v>
      </c>
      <c r="E92" s="51" t="s">
        <v>602</v>
      </c>
      <c r="F92" s="184" t="e">
        <f ca="1">_xlfn.XLOOKUP(E92,Sheet1!$A$4:$A$11,Sheet1!$C$4:$C$11,"")</f>
        <v>#NAME?</v>
      </c>
      <c r="G92" s="51" t="s">
        <v>603</v>
      </c>
      <c r="H92" s="54">
        <v>430</v>
      </c>
      <c r="I92" s="54">
        <v>396</v>
      </c>
      <c r="J92" s="112">
        <f t="shared" si="8"/>
        <v>0.92093023255813955</v>
      </c>
      <c r="K92" s="55">
        <v>98</v>
      </c>
      <c r="L92" s="185">
        <f t="shared" si="6"/>
        <v>1474.8979591836733</v>
      </c>
      <c r="M92" s="57">
        <v>57.343434343434346</v>
      </c>
      <c r="N92" s="57">
        <v>55.826530612244895</v>
      </c>
      <c r="O92" s="112">
        <f t="shared" si="7"/>
        <v>1.0271717356345396</v>
      </c>
      <c r="P92" s="57">
        <v>154</v>
      </c>
      <c r="Q92" s="57">
        <v>154</v>
      </c>
      <c r="R92" s="112">
        <v>1</v>
      </c>
    </row>
    <row r="93" spans="1:18" ht="37.5" x14ac:dyDescent="0.3">
      <c r="A93" s="196" t="str">
        <f t="shared" si="9"/>
        <v>FEDERACIJA BOSNE I HERCEGOVINE</v>
      </c>
      <c r="B93" s="183">
        <v>4</v>
      </c>
      <c r="C93" s="51" t="s">
        <v>11</v>
      </c>
      <c r="D93" s="51">
        <v>2023</v>
      </c>
      <c r="E93" s="51" t="s">
        <v>604</v>
      </c>
      <c r="F93" s="184" t="e">
        <f ca="1">_xlfn.XLOOKUP(E93,Sheet1!$A$4:$A$11,Sheet1!$C$4:$C$11,"")</f>
        <v>#NAME?</v>
      </c>
      <c r="G93" s="51" t="s">
        <v>605</v>
      </c>
      <c r="H93" s="54">
        <v>237</v>
      </c>
      <c r="I93" s="54">
        <v>244</v>
      </c>
      <c r="J93" s="112">
        <f t="shared" si="8"/>
        <v>1.029535864978903</v>
      </c>
      <c r="K93" s="55">
        <v>11</v>
      </c>
      <c r="L93" s="185">
        <f t="shared" si="6"/>
        <v>8096.3636363636369</v>
      </c>
      <c r="M93" s="57">
        <v>20.807377049180328</v>
      </c>
      <c r="N93" s="57">
        <v>25.09090909090909</v>
      </c>
      <c r="O93" s="112">
        <f t="shared" si="7"/>
        <v>0.82927952007602757</v>
      </c>
      <c r="P93" s="57">
        <v>56</v>
      </c>
      <c r="Q93" s="57">
        <v>56</v>
      </c>
      <c r="R93" s="112">
        <v>1</v>
      </c>
    </row>
    <row r="94" spans="1:18" ht="37.5" x14ac:dyDescent="0.3">
      <c r="A94" s="196" t="str">
        <f t="shared" si="9"/>
        <v>FEDERACIJA BOSNE I HERCEGOVINE</v>
      </c>
      <c r="B94" s="183">
        <v>4</v>
      </c>
      <c r="C94" s="51" t="s">
        <v>11</v>
      </c>
      <c r="D94" s="51">
        <v>2023</v>
      </c>
      <c r="E94" s="51" t="s">
        <v>608</v>
      </c>
      <c r="F94" s="184" t="e">
        <f ca="1">_xlfn.XLOOKUP(E94,Sheet1!$A$4:$A$11,Sheet1!$C$4:$C$11,"")</f>
        <v>#NAME?</v>
      </c>
      <c r="G94" s="51" t="s">
        <v>609</v>
      </c>
      <c r="H94" s="54">
        <v>337</v>
      </c>
      <c r="I94" s="54">
        <v>323</v>
      </c>
      <c r="J94" s="112">
        <f t="shared" si="8"/>
        <v>0.95845697329376855</v>
      </c>
      <c r="K94" s="55">
        <v>23</v>
      </c>
      <c r="L94" s="185">
        <f t="shared" si="6"/>
        <v>5125.869565217391</v>
      </c>
      <c r="M94" s="57">
        <v>40.730650154798759</v>
      </c>
      <c r="N94" s="57">
        <v>35.434782608695649</v>
      </c>
      <c r="O94" s="112">
        <f t="shared" si="7"/>
        <v>1.1494539307489222</v>
      </c>
      <c r="P94" s="57">
        <v>192</v>
      </c>
      <c r="Q94" s="57">
        <v>192</v>
      </c>
      <c r="R94" s="112">
        <v>1</v>
      </c>
    </row>
    <row r="95" spans="1:18" ht="50" x14ac:dyDescent="0.3">
      <c r="A95" s="196" t="str">
        <f t="shared" si="9"/>
        <v>FEDERACIJA BOSNE I HERCEGOVINE</v>
      </c>
      <c r="B95" s="183">
        <v>8</v>
      </c>
      <c r="C95" s="51" t="s">
        <v>12</v>
      </c>
      <c r="D95" s="51">
        <v>2023</v>
      </c>
      <c r="E95" s="51" t="s">
        <v>595</v>
      </c>
      <c r="F95" s="184" t="e">
        <f ca="1">_xlfn.XLOOKUP(E95,Sheet1!$A$4:$A$11,Sheet1!$C$4:$C$11,"")</f>
        <v>#NAME?</v>
      </c>
      <c r="G95" s="51" t="s">
        <v>596</v>
      </c>
      <c r="H95" s="54">
        <v>82</v>
      </c>
      <c r="I95" s="54">
        <v>96</v>
      </c>
      <c r="J95" s="112">
        <f t="shared" si="8"/>
        <v>1.1707317073170731</v>
      </c>
      <c r="K95" s="55">
        <v>107</v>
      </c>
      <c r="L95" s="185">
        <f t="shared" si="6"/>
        <v>327.47663551401871</v>
      </c>
      <c r="M95" s="57">
        <v>319.14583333333331</v>
      </c>
      <c r="N95" s="57">
        <v>407.27102803738319</v>
      </c>
      <c r="O95" s="112">
        <f t="shared" si="7"/>
        <v>0.78362027093181563</v>
      </c>
      <c r="P95" s="57">
        <v>61</v>
      </c>
      <c r="Q95" s="57">
        <v>61</v>
      </c>
      <c r="R95" s="112">
        <v>1</v>
      </c>
    </row>
    <row r="96" spans="1:18" ht="50" x14ac:dyDescent="0.3">
      <c r="A96" s="196" t="str">
        <f t="shared" si="9"/>
        <v>FEDERACIJA BOSNE I HERCEGOVINE</v>
      </c>
      <c r="B96" s="183">
        <v>8</v>
      </c>
      <c r="C96" s="51" t="s">
        <v>12</v>
      </c>
      <c r="D96" s="51">
        <v>2023</v>
      </c>
      <c r="E96" s="51" t="s">
        <v>597</v>
      </c>
      <c r="F96" s="184" t="e">
        <f ca="1">_xlfn.XLOOKUP(E96,Sheet1!$A$4:$A$11,Sheet1!$C$4:$C$11,"")</f>
        <v>#NAME?</v>
      </c>
      <c r="G96" s="51" t="s">
        <v>598</v>
      </c>
      <c r="H96" s="54">
        <v>132</v>
      </c>
      <c r="I96" s="54">
        <v>100</v>
      </c>
      <c r="J96" s="112">
        <f t="shared" si="8"/>
        <v>0.75757575757575757</v>
      </c>
      <c r="K96" s="55">
        <v>61</v>
      </c>
      <c r="L96" s="185">
        <f t="shared" si="6"/>
        <v>598.36065573770497</v>
      </c>
      <c r="M96" s="57">
        <v>113.61</v>
      </c>
      <c r="N96" s="57">
        <v>270.11475409836066</v>
      </c>
      <c r="O96" s="112">
        <f t="shared" si="7"/>
        <v>0.42059901681131273</v>
      </c>
      <c r="P96" s="57">
        <v>69</v>
      </c>
      <c r="Q96" s="57">
        <v>31</v>
      </c>
      <c r="R96" s="112">
        <v>0.44927536231884058</v>
      </c>
    </row>
    <row r="97" spans="1:18" ht="50" x14ac:dyDescent="0.3">
      <c r="A97" s="196" t="str">
        <f t="shared" si="9"/>
        <v>FEDERACIJA BOSNE I HERCEGOVINE</v>
      </c>
      <c r="B97" s="183">
        <v>8</v>
      </c>
      <c r="C97" s="51" t="s">
        <v>12</v>
      </c>
      <c r="D97" s="51">
        <v>2023</v>
      </c>
      <c r="E97" s="51" t="s">
        <v>599</v>
      </c>
      <c r="F97" s="184" t="e">
        <f ca="1">_xlfn.XLOOKUP(E97,Sheet1!$A$4:$A$11,Sheet1!$C$4:$C$11,"")</f>
        <v>#NAME?</v>
      </c>
      <c r="G97" s="51" t="s">
        <v>600</v>
      </c>
      <c r="H97" s="54">
        <v>168</v>
      </c>
      <c r="I97" s="54">
        <v>196</v>
      </c>
      <c r="J97" s="112">
        <f t="shared" si="8"/>
        <v>1.1666666666666667</v>
      </c>
      <c r="K97" s="55">
        <v>190</v>
      </c>
      <c r="L97" s="185">
        <f t="shared" si="6"/>
        <v>376.5263157894737</v>
      </c>
      <c r="M97" s="57">
        <v>346.13775510204084</v>
      </c>
      <c r="N97" s="57">
        <v>326.17894736842106</v>
      </c>
      <c r="O97" s="112">
        <f t="shared" si="7"/>
        <v>1.0611897484330164</v>
      </c>
      <c r="P97" s="57">
        <v>163</v>
      </c>
      <c r="Q97" s="57">
        <v>157</v>
      </c>
      <c r="R97" s="112">
        <v>0.96319018404907975</v>
      </c>
    </row>
    <row r="98" spans="1:18" ht="50" x14ac:dyDescent="0.3">
      <c r="A98" s="196" t="str">
        <f t="shared" si="9"/>
        <v>FEDERACIJA BOSNE I HERCEGOVINE</v>
      </c>
      <c r="B98" s="183">
        <v>8</v>
      </c>
      <c r="C98" s="51" t="s">
        <v>12</v>
      </c>
      <c r="D98" s="51">
        <v>2023</v>
      </c>
      <c r="E98" s="51" t="s">
        <v>607</v>
      </c>
      <c r="F98" s="184" t="e">
        <f ca="1">_xlfn.XLOOKUP(E98,Sheet1!$A$4:$A$11,Sheet1!$C$4:$C$11,"")</f>
        <v>#NAME?</v>
      </c>
      <c r="G98" s="51" t="s">
        <v>737</v>
      </c>
      <c r="H98" s="54">
        <v>33</v>
      </c>
      <c r="I98" s="54">
        <v>36</v>
      </c>
      <c r="J98" s="112">
        <f t="shared" si="8"/>
        <v>1.0909090909090908</v>
      </c>
      <c r="K98" s="55">
        <v>16</v>
      </c>
      <c r="L98" s="185">
        <f t="shared" si="6"/>
        <v>821.25</v>
      </c>
      <c r="M98" s="57">
        <v>181.69444444444446</v>
      </c>
      <c r="N98" s="57">
        <v>196.75</v>
      </c>
      <c r="O98" s="112">
        <f t="shared" si="7"/>
        <v>0.92347875194126794</v>
      </c>
      <c r="P98" s="57">
        <v>5</v>
      </c>
      <c r="Q98" s="57">
        <v>5</v>
      </c>
      <c r="R98" s="112">
        <v>1</v>
      </c>
    </row>
    <row r="99" spans="1:18" ht="50" x14ac:dyDescent="0.3">
      <c r="A99" s="196" t="str">
        <f t="shared" si="9"/>
        <v>FEDERACIJA BOSNE I HERCEGOVINE</v>
      </c>
      <c r="B99" s="183">
        <v>8</v>
      </c>
      <c r="C99" s="51" t="s">
        <v>12</v>
      </c>
      <c r="D99" s="51">
        <v>2023</v>
      </c>
      <c r="E99" s="51" t="s">
        <v>601</v>
      </c>
      <c r="F99" s="184" t="e">
        <f ca="1">_xlfn.XLOOKUP(E99,Sheet1!$A$4:$A$11,Sheet1!$C$4:$C$11,"")</f>
        <v>#NAME?</v>
      </c>
      <c r="G99" s="51" t="s">
        <v>613</v>
      </c>
      <c r="H99" s="54">
        <v>57</v>
      </c>
      <c r="I99" s="54">
        <v>27</v>
      </c>
      <c r="J99" s="112">
        <f t="shared" si="8"/>
        <v>0.47368421052631576</v>
      </c>
      <c r="K99" s="55">
        <v>67</v>
      </c>
      <c r="L99" s="185">
        <f t="shared" si="6"/>
        <v>147.08955223880596</v>
      </c>
      <c r="M99" s="57">
        <v>294.7037037037037</v>
      </c>
      <c r="N99" s="57">
        <v>301.71641791044777</v>
      </c>
      <c r="O99" s="112">
        <f t="shared" si="7"/>
        <v>0.9767572667894211</v>
      </c>
      <c r="P99" s="57">
        <v>24</v>
      </c>
      <c r="Q99" s="57">
        <v>23</v>
      </c>
      <c r="R99" s="112">
        <v>0.95833333333333337</v>
      </c>
    </row>
    <row r="100" spans="1:18" ht="50" x14ac:dyDescent="0.3">
      <c r="A100" s="196" t="str">
        <f t="shared" si="9"/>
        <v>FEDERACIJA BOSNE I HERCEGOVINE</v>
      </c>
      <c r="B100" s="183">
        <v>8</v>
      </c>
      <c r="C100" s="51" t="s">
        <v>12</v>
      </c>
      <c r="D100" s="51">
        <v>2023</v>
      </c>
      <c r="E100" s="51" t="s">
        <v>602</v>
      </c>
      <c r="F100" s="184" t="e">
        <f ca="1">_xlfn.XLOOKUP(E100,Sheet1!$A$4:$A$11,Sheet1!$C$4:$C$11,"")</f>
        <v>#NAME?</v>
      </c>
      <c r="G100" s="51" t="s">
        <v>603</v>
      </c>
      <c r="H100" s="54">
        <v>537</v>
      </c>
      <c r="I100" s="54">
        <v>687</v>
      </c>
      <c r="J100" s="112">
        <f t="shared" si="8"/>
        <v>1.2793296089385475</v>
      </c>
      <c r="K100" s="55">
        <v>929</v>
      </c>
      <c r="L100" s="185">
        <f t="shared" si="6"/>
        <v>269.91926803013996</v>
      </c>
      <c r="M100" s="57">
        <v>801.35662299854437</v>
      </c>
      <c r="N100" s="57">
        <v>355.03229278794402</v>
      </c>
      <c r="O100" s="112">
        <f t="shared" si="7"/>
        <v>2.2571372781494663</v>
      </c>
      <c r="P100" s="57">
        <v>671</v>
      </c>
      <c r="Q100" s="57">
        <v>597</v>
      </c>
      <c r="R100" s="112">
        <v>0.88971684053651268</v>
      </c>
    </row>
    <row r="101" spans="1:18" ht="50" x14ac:dyDescent="0.3">
      <c r="A101" s="196" t="str">
        <f t="shared" si="9"/>
        <v>FEDERACIJA BOSNE I HERCEGOVINE</v>
      </c>
      <c r="B101" s="183">
        <v>8</v>
      </c>
      <c r="C101" s="51" t="s">
        <v>12</v>
      </c>
      <c r="D101" s="51">
        <v>2023</v>
      </c>
      <c r="E101" s="51" t="s">
        <v>604</v>
      </c>
      <c r="F101" s="184" t="e">
        <f ca="1">_xlfn.XLOOKUP(E101,Sheet1!$A$4:$A$11,Sheet1!$C$4:$C$11,"")</f>
        <v>#NAME?</v>
      </c>
      <c r="G101" s="51" t="s">
        <v>605</v>
      </c>
      <c r="H101" s="54">
        <v>54</v>
      </c>
      <c r="I101" s="54">
        <v>51</v>
      </c>
      <c r="J101" s="112">
        <f t="shared" si="8"/>
        <v>0.94444444444444442</v>
      </c>
      <c r="K101" s="55">
        <v>21</v>
      </c>
      <c r="L101" s="185">
        <f t="shared" si="6"/>
        <v>886.42857142857133</v>
      </c>
      <c r="M101" s="57">
        <v>131.54901960784315</v>
      </c>
      <c r="N101" s="57">
        <v>317.09523809523807</v>
      </c>
      <c r="O101" s="112">
        <f t="shared" si="7"/>
        <v>0.41485649673595232</v>
      </c>
      <c r="P101" s="57">
        <v>16</v>
      </c>
      <c r="Q101" s="57">
        <v>16</v>
      </c>
      <c r="R101" s="112">
        <v>1</v>
      </c>
    </row>
    <row r="102" spans="1:18" ht="50" x14ac:dyDescent="0.3">
      <c r="A102" s="196" t="str">
        <f t="shared" si="9"/>
        <v>FEDERACIJA BOSNE I HERCEGOVINE</v>
      </c>
      <c r="B102" s="183">
        <v>8</v>
      </c>
      <c r="C102" s="51" t="s">
        <v>12</v>
      </c>
      <c r="D102" s="51">
        <v>2023</v>
      </c>
      <c r="E102" s="51" t="s">
        <v>608</v>
      </c>
      <c r="F102" s="184" t="e">
        <f ca="1">_xlfn.XLOOKUP(E102,Sheet1!$A$4:$A$11,Sheet1!$C$4:$C$11,"")</f>
        <v>#NAME?</v>
      </c>
      <c r="G102" s="51" t="s">
        <v>609</v>
      </c>
      <c r="H102" s="54">
        <v>21</v>
      </c>
      <c r="I102" s="54">
        <v>23</v>
      </c>
      <c r="J102" s="112">
        <f t="shared" si="8"/>
        <v>1.0952380952380953</v>
      </c>
      <c r="K102" s="55">
        <v>30</v>
      </c>
      <c r="L102" s="185">
        <f t="shared" si="6"/>
        <v>279.83333333333337</v>
      </c>
      <c r="M102" s="57">
        <v>383.69565217391306</v>
      </c>
      <c r="N102" s="57">
        <v>330.8</v>
      </c>
      <c r="O102" s="112">
        <f t="shared" si="7"/>
        <v>1.1599022133431471</v>
      </c>
      <c r="P102" s="57">
        <v>19</v>
      </c>
      <c r="Q102" s="57">
        <v>19</v>
      </c>
      <c r="R102" s="112">
        <v>1</v>
      </c>
    </row>
    <row r="103" spans="1:18" ht="50" x14ac:dyDescent="0.3">
      <c r="A103" s="196" t="str">
        <f t="shared" si="9"/>
        <v>FEDERACIJA BOSNE I HERCEGOVINE</v>
      </c>
      <c r="B103" s="183">
        <v>127</v>
      </c>
      <c r="C103" s="51" t="s">
        <v>20</v>
      </c>
      <c r="D103" s="51">
        <v>2023</v>
      </c>
      <c r="E103" s="51" t="s">
        <v>595</v>
      </c>
      <c r="F103" s="184" t="e">
        <f ca="1">_xlfn.XLOOKUP(E103,Sheet1!$A$4:$A$11,Sheet1!$C$4:$C$11,"")</f>
        <v>#NAME?</v>
      </c>
      <c r="G103" s="51" t="s">
        <v>596</v>
      </c>
      <c r="H103" s="54">
        <v>368</v>
      </c>
      <c r="I103" s="54">
        <v>507</v>
      </c>
      <c r="J103" s="112">
        <f t="shared" si="8"/>
        <v>1.3777173913043479</v>
      </c>
      <c r="K103" s="55">
        <v>271</v>
      </c>
      <c r="L103" s="185">
        <f t="shared" si="6"/>
        <v>682.85977859778598</v>
      </c>
      <c r="M103" s="57">
        <v>238.74950690335305</v>
      </c>
      <c r="N103" s="57">
        <v>186.71586715867159</v>
      </c>
      <c r="O103" s="112">
        <f t="shared" si="7"/>
        <v>1.2786781891464165</v>
      </c>
      <c r="P103" s="57">
        <v>395</v>
      </c>
      <c r="Q103" s="57">
        <v>385</v>
      </c>
      <c r="R103" s="112">
        <v>0.97468354430379744</v>
      </c>
    </row>
    <row r="104" spans="1:18" ht="50" x14ac:dyDescent="0.3">
      <c r="A104" s="196" t="str">
        <f t="shared" si="9"/>
        <v>FEDERACIJA BOSNE I HERCEGOVINE</v>
      </c>
      <c r="B104" s="183">
        <v>127</v>
      </c>
      <c r="C104" s="51" t="s">
        <v>20</v>
      </c>
      <c r="D104" s="51">
        <v>2023</v>
      </c>
      <c r="E104" s="51" t="s">
        <v>597</v>
      </c>
      <c r="F104" s="184" t="e">
        <f ca="1">_xlfn.XLOOKUP(E104,Sheet1!$A$4:$A$11,Sheet1!$C$4:$C$11,"")</f>
        <v>#NAME?</v>
      </c>
      <c r="G104" s="51" t="s">
        <v>598</v>
      </c>
      <c r="H104" s="54">
        <v>279</v>
      </c>
      <c r="I104" s="54">
        <v>285</v>
      </c>
      <c r="J104" s="112">
        <f t="shared" si="8"/>
        <v>1.021505376344086</v>
      </c>
      <c r="K104" s="55">
        <v>71</v>
      </c>
      <c r="L104" s="185">
        <f t="shared" si="6"/>
        <v>1465.1408450704228</v>
      </c>
      <c r="M104" s="57">
        <v>101.39649122807018</v>
      </c>
      <c r="N104" s="57">
        <v>403.21126760563379</v>
      </c>
      <c r="O104" s="112">
        <f t="shared" si="7"/>
        <v>0.25147236541822632</v>
      </c>
      <c r="P104" s="57">
        <v>51</v>
      </c>
      <c r="Q104" s="57">
        <v>46</v>
      </c>
      <c r="R104" s="112">
        <v>0.90196078431372551</v>
      </c>
    </row>
    <row r="105" spans="1:18" ht="50" x14ac:dyDescent="0.3">
      <c r="A105" s="196" t="str">
        <f t="shared" si="9"/>
        <v>FEDERACIJA BOSNE I HERCEGOVINE</v>
      </c>
      <c r="B105" s="183">
        <v>127</v>
      </c>
      <c r="C105" s="51" t="s">
        <v>20</v>
      </c>
      <c r="D105" s="51">
        <v>2023</v>
      </c>
      <c r="E105" s="51" t="s">
        <v>599</v>
      </c>
      <c r="F105" s="184" t="e">
        <f ca="1">_xlfn.XLOOKUP(E105,Sheet1!$A$4:$A$11,Sheet1!$C$4:$C$11,"")</f>
        <v>#NAME?</v>
      </c>
      <c r="G105" s="51" t="s">
        <v>600</v>
      </c>
      <c r="H105" s="54">
        <v>421</v>
      </c>
      <c r="I105" s="54">
        <v>467</v>
      </c>
      <c r="J105" s="112">
        <f t="shared" si="8"/>
        <v>1.1092636579572446</v>
      </c>
      <c r="K105" s="55">
        <v>242</v>
      </c>
      <c r="L105" s="185">
        <f t="shared" si="6"/>
        <v>704.35950413223134</v>
      </c>
      <c r="M105" s="57">
        <v>272.75802997858671</v>
      </c>
      <c r="N105" s="57">
        <v>242.04545454545453</v>
      </c>
      <c r="O105" s="112">
        <f t="shared" si="7"/>
        <v>1.1268876355922832</v>
      </c>
      <c r="P105" s="57">
        <v>287</v>
      </c>
      <c r="Q105" s="57">
        <v>244</v>
      </c>
      <c r="R105" s="112">
        <v>0.85017421602787457</v>
      </c>
    </row>
    <row r="106" spans="1:18" ht="50" x14ac:dyDescent="0.3">
      <c r="A106" s="196" t="str">
        <f t="shared" si="9"/>
        <v>FEDERACIJA BOSNE I HERCEGOVINE</v>
      </c>
      <c r="B106" s="183">
        <v>127</v>
      </c>
      <c r="C106" s="51" t="s">
        <v>20</v>
      </c>
      <c r="D106" s="51">
        <v>2023</v>
      </c>
      <c r="E106" s="51" t="s">
        <v>607</v>
      </c>
      <c r="F106" s="184" t="e">
        <f ca="1">_xlfn.XLOOKUP(E106,Sheet1!$A$4:$A$11,Sheet1!$C$4:$C$11,"")</f>
        <v>#NAME?</v>
      </c>
      <c r="G106" s="51" t="s">
        <v>737</v>
      </c>
      <c r="H106" s="54">
        <v>284</v>
      </c>
      <c r="I106" s="54">
        <v>320</v>
      </c>
      <c r="J106" s="112">
        <f t="shared" si="8"/>
        <v>1.1267605633802817</v>
      </c>
      <c r="K106" s="55">
        <v>121</v>
      </c>
      <c r="L106" s="185">
        <f t="shared" si="6"/>
        <v>965.28925619834718</v>
      </c>
      <c r="M106" s="57">
        <v>132.984375</v>
      </c>
      <c r="N106" s="57">
        <v>89.818181818181813</v>
      </c>
      <c r="O106" s="112">
        <f t="shared" si="7"/>
        <v>1.4805952682186236</v>
      </c>
      <c r="P106" s="57">
        <v>164</v>
      </c>
      <c r="Q106" s="57">
        <v>164</v>
      </c>
      <c r="R106" s="112">
        <v>1</v>
      </c>
    </row>
    <row r="107" spans="1:18" ht="50" x14ac:dyDescent="0.3">
      <c r="A107" s="196" t="str">
        <f t="shared" si="9"/>
        <v>FEDERACIJA BOSNE I HERCEGOVINE</v>
      </c>
      <c r="B107" s="183">
        <v>127</v>
      </c>
      <c r="C107" s="51" t="s">
        <v>20</v>
      </c>
      <c r="D107" s="51">
        <v>2023</v>
      </c>
      <c r="E107" s="51" t="s">
        <v>604</v>
      </c>
      <c r="F107" s="184" t="e">
        <f ca="1">_xlfn.XLOOKUP(E107,Sheet1!$A$4:$A$11,Sheet1!$C$4:$C$11,"")</f>
        <v>#NAME?</v>
      </c>
      <c r="G107" s="51" t="s">
        <v>605</v>
      </c>
      <c r="H107" s="54">
        <v>239</v>
      </c>
      <c r="I107" s="54">
        <v>290</v>
      </c>
      <c r="J107" s="112">
        <f t="shared" si="8"/>
        <v>1.2133891213389121</v>
      </c>
      <c r="K107" s="55">
        <v>218</v>
      </c>
      <c r="L107" s="185">
        <f t="shared" si="6"/>
        <v>485.55045871559633</v>
      </c>
      <c r="M107" s="57">
        <v>378.2551724137931</v>
      </c>
      <c r="N107" s="57">
        <v>775.51834862385317</v>
      </c>
      <c r="O107" s="112">
        <f t="shared" si="7"/>
        <v>0.48774496836213072</v>
      </c>
      <c r="P107" s="57">
        <v>32</v>
      </c>
      <c r="Q107" s="57">
        <v>26</v>
      </c>
      <c r="R107" s="112">
        <v>0.8125</v>
      </c>
    </row>
    <row r="108" spans="1:18" ht="37.5" x14ac:dyDescent="0.3">
      <c r="A108" s="196" t="str">
        <f t="shared" si="9"/>
        <v>FEDERACIJA BOSNE I HERCEGOVINE</v>
      </c>
      <c r="B108" s="183">
        <v>17</v>
      </c>
      <c r="C108" s="51" t="s">
        <v>21</v>
      </c>
      <c r="D108" s="51">
        <v>2023</v>
      </c>
      <c r="E108" s="51" t="s">
        <v>595</v>
      </c>
      <c r="F108" s="184" t="e">
        <f ca="1">_xlfn.XLOOKUP(E108,Sheet1!$A$4:$A$11,Sheet1!$C$4:$C$11,"")</f>
        <v>#NAME?</v>
      </c>
      <c r="G108" s="51" t="s">
        <v>596</v>
      </c>
      <c r="H108" s="54">
        <v>1633</v>
      </c>
      <c r="I108" s="54">
        <v>1985</v>
      </c>
      <c r="J108" s="112">
        <f t="shared" si="8"/>
        <v>1.215554194733619</v>
      </c>
      <c r="K108" s="55">
        <v>1687</v>
      </c>
      <c r="L108" s="185">
        <f t="shared" si="6"/>
        <v>429.47540011855364</v>
      </c>
      <c r="M108" s="57">
        <v>764.15314861460956</v>
      </c>
      <c r="N108" s="57">
        <v>524.18790752815653</v>
      </c>
      <c r="O108" s="112">
        <f t="shared" si="7"/>
        <v>1.4577847707666995</v>
      </c>
      <c r="P108" s="57">
        <v>1921</v>
      </c>
      <c r="Q108" s="57">
        <v>1465</v>
      </c>
      <c r="R108" s="112">
        <v>0.76262363352420615</v>
      </c>
    </row>
    <row r="109" spans="1:18" ht="37.5" x14ac:dyDescent="0.3">
      <c r="A109" s="196" t="str">
        <f t="shared" si="9"/>
        <v>FEDERACIJA BOSNE I HERCEGOVINE</v>
      </c>
      <c r="B109" s="183">
        <v>17</v>
      </c>
      <c r="C109" s="51" t="s">
        <v>21</v>
      </c>
      <c r="D109" s="51">
        <v>2023</v>
      </c>
      <c r="E109" s="51" t="s">
        <v>597</v>
      </c>
      <c r="F109" s="184" t="e">
        <f ca="1">_xlfn.XLOOKUP(E109,Sheet1!$A$4:$A$11,Sheet1!$C$4:$C$11,"")</f>
        <v>#NAME?</v>
      </c>
      <c r="G109" s="51" t="s">
        <v>598</v>
      </c>
      <c r="H109" s="54">
        <v>1152</v>
      </c>
      <c r="I109" s="54">
        <v>1135</v>
      </c>
      <c r="J109" s="112">
        <f t="shared" si="8"/>
        <v>0.98524305555555558</v>
      </c>
      <c r="K109" s="55">
        <v>413</v>
      </c>
      <c r="L109" s="185">
        <f t="shared" si="6"/>
        <v>1003.0871670702179</v>
      </c>
      <c r="M109" s="57">
        <v>105.09515418502203</v>
      </c>
      <c r="N109" s="57">
        <v>391.1767554479419</v>
      </c>
      <c r="O109" s="112">
        <f t="shared" si="7"/>
        <v>0.26866410828699705</v>
      </c>
      <c r="P109" s="57">
        <v>240</v>
      </c>
      <c r="Q109" s="57">
        <v>168</v>
      </c>
      <c r="R109" s="112">
        <v>0.7</v>
      </c>
    </row>
    <row r="110" spans="1:18" ht="37.5" x14ac:dyDescent="0.3">
      <c r="A110" s="196" t="str">
        <f t="shared" si="9"/>
        <v>FEDERACIJA BOSNE I HERCEGOVINE</v>
      </c>
      <c r="B110" s="183">
        <v>17</v>
      </c>
      <c r="C110" s="51" t="s">
        <v>21</v>
      </c>
      <c r="D110" s="51">
        <v>2023</v>
      </c>
      <c r="E110" s="51" t="s">
        <v>599</v>
      </c>
      <c r="F110" s="184" t="e">
        <f ca="1">_xlfn.XLOOKUP(E110,Sheet1!$A$4:$A$11,Sheet1!$C$4:$C$11,"")</f>
        <v>#NAME?</v>
      </c>
      <c r="G110" s="51" t="s">
        <v>600</v>
      </c>
      <c r="H110" s="54">
        <v>1373</v>
      </c>
      <c r="I110" s="54">
        <v>1283</v>
      </c>
      <c r="J110" s="112">
        <f t="shared" si="8"/>
        <v>0.93445010924981786</v>
      </c>
      <c r="K110" s="55">
        <v>1709</v>
      </c>
      <c r="L110" s="185">
        <f t="shared" si="6"/>
        <v>274.01696898771212</v>
      </c>
      <c r="M110" s="57">
        <v>440.52377240841776</v>
      </c>
      <c r="N110" s="57">
        <v>406.81626682270331</v>
      </c>
      <c r="O110" s="112">
        <f t="shared" si="7"/>
        <v>1.0828568283391793</v>
      </c>
      <c r="P110" s="57">
        <v>1047</v>
      </c>
      <c r="Q110" s="57">
        <v>763</v>
      </c>
      <c r="R110" s="112">
        <v>0.72874880611270298</v>
      </c>
    </row>
    <row r="111" spans="1:18" ht="37.5" x14ac:dyDescent="0.3">
      <c r="A111" s="196" t="str">
        <f t="shared" si="9"/>
        <v>FEDERACIJA BOSNE I HERCEGOVINE</v>
      </c>
      <c r="B111" s="183">
        <v>17</v>
      </c>
      <c r="C111" s="51" t="s">
        <v>21</v>
      </c>
      <c r="D111" s="51">
        <v>2023</v>
      </c>
      <c r="E111" s="51" t="s">
        <v>607</v>
      </c>
      <c r="F111" s="184" t="e">
        <f ca="1">_xlfn.XLOOKUP(E111,Sheet1!$A$4:$A$11,Sheet1!$C$4:$C$11,"")</f>
        <v>#NAME?</v>
      </c>
      <c r="G111" s="51" t="s">
        <v>737</v>
      </c>
      <c r="H111" s="54">
        <v>2074</v>
      </c>
      <c r="I111" s="54">
        <v>2003</v>
      </c>
      <c r="J111" s="112">
        <f t="shared" si="8"/>
        <v>0.96576663452266154</v>
      </c>
      <c r="K111" s="55">
        <v>2583</v>
      </c>
      <c r="L111" s="185">
        <f t="shared" si="6"/>
        <v>283.04103755323268</v>
      </c>
      <c r="M111" s="57">
        <v>417.23864203694461</v>
      </c>
      <c r="N111" s="57">
        <v>253.93689508323655</v>
      </c>
      <c r="O111" s="112">
        <f t="shared" si="7"/>
        <v>1.6430800333294628</v>
      </c>
      <c r="P111" s="57">
        <v>1710</v>
      </c>
      <c r="Q111" s="57">
        <v>1710</v>
      </c>
      <c r="R111" s="112">
        <v>1</v>
      </c>
    </row>
    <row r="112" spans="1:18" ht="37.5" x14ac:dyDescent="0.3">
      <c r="A112" s="196" t="str">
        <f t="shared" si="9"/>
        <v>FEDERACIJA BOSNE I HERCEGOVINE</v>
      </c>
      <c r="B112" s="183">
        <v>17</v>
      </c>
      <c r="C112" s="51" t="s">
        <v>21</v>
      </c>
      <c r="D112" s="51">
        <v>2023</v>
      </c>
      <c r="E112" s="51" t="s">
        <v>601</v>
      </c>
      <c r="F112" s="184" t="e">
        <f ca="1">_xlfn.XLOOKUP(E112,Sheet1!$A$4:$A$11,Sheet1!$C$4:$C$11,"")</f>
        <v>#NAME?</v>
      </c>
      <c r="G112" s="51" t="s">
        <v>613</v>
      </c>
      <c r="H112" s="54">
        <v>483</v>
      </c>
      <c r="I112" s="54">
        <v>1037</v>
      </c>
      <c r="J112" s="112">
        <f t="shared" si="8"/>
        <v>2.1469979296066253</v>
      </c>
      <c r="K112" s="55">
        <v>705</v>
      </c>
      <c r="L112" s="185">
        <f t="shared" si="6"/>
        <v>536.88652482269504</v>
      </c>
      <c r="M112" s="57">
        <v>417.39344262295083</v>
      </c>
      <c r="N112" s="57">
        <v>537.69929078014184</v>
      </c>
      <c r="O112" s="112">
        <f t="shared" si="7"/>
        <v>0.77625812378766468</v>
      </c>
      <c r="P112" s="57">
        <v>389</v>
      </c>
      <c r="Q112" s="57">
        <v>317</v>
      </c>
      <c r="R112" s="112">
        <v>0.81491002570694082</v>
      </c>
    </row>
    <row r="113" spans="1:18" ht="37.5" x14ac:dyDescent="0.3">
      <c r="A113" s="196" t="str">
        <f t="shared" si="9"/>
        <v>FEDERACIJA BOSNE I HERCEGOVINE</v>
      </c>
      <c r="B113" s="183">
        <v>17</v>
      </c>
      <c r="C113" s="51" t="s">
        <v>21</v>
      </c>
      <c r="D113" s="51">
        <v>2023</v>
      </c>
      <c r="E113" s="51" t="s">
        <v>604</v>
      </c>
      <c r="F113" s="184" t="e">
        <f ca="1">_xlfn.XLOOKUP(E113,Sheet1!$A$4:$A$11,Sheet1!$C$4:$C$11,"")</f>
        <v>#NAME?</v>
      </c>
      <c r="G113" s="51" t="s">
        <v>605</v>
      </c>
      <c r="H113" s="54">
        <v>1391</v>
      </c>
      <c r="I113" s="54">
        <v>1557</v>
      </c>
      <c r="J113" s="112">
        <f t="shared" si="8"/>
        <v>1.1193386053199137</v>
      </c>
      <c r="K113" s="55">
        <v>2160</v>
      </c>
      <c r="L113" s="185">
        <f t="shared" si="6"/>
        <v>263.10416666666669</v>
      </c>
      <c r="M113" s="57">
        <v>525.36416184971097</v>
      </c>
      <c r="N113" s="57">
        <v>731.60277777777776</v>
      </c>
      <c r="O113" s="112">
        <f t="shared" si="7"/>
        <v>0.71810028311468332</v>
      </c>
      <c r="P113" s="57">
        <v>202</v>
      </c>
      <c r="Q113" s="57">
        <v>150</v>
      </c>
      <c r="R113" s="112">
        <v>0.74257425742574257</v>
      </c>
    </row>
    <row r="114" spans="1:18" ht="50" x14ac:dyDescent="0.3">
      <c r="A114" s="196" t="str">
        <f t="shared" si="9"/>
        <v>FEDERACIJA BOSNE I HERCEGOVINE</v>
      </c>
      <c r="B114" s="183">
        <v>18</v>
      </c>
      <c r="C114" s="51" t="s">
        <v>22</v>
      </c>
      <c r="D114" s="51">
        <v>2023</v>
      </c>
      <c r="E114" s="51" t="s">
        <v>595</v>
      </c>
      <c r="F114" s="184" t="e">
        <f ca="1">_xlfn.XLOOKUP(E114,Sheet1!$A$4:$A$11,Sheet1!$C$4:$C$11,"")</f>
        <v>#NAME?</v>
      </c>
      <c r="G114" s="51" t="s">
        <v>596</v>
      </c>
      <c r="H114" s="54">
        <v>648</v>
      </c>
      <c r="I114" s="54">
        <v>630</v>
      </c>
      <c r="J114" s="112">
        <f t="shared" si="8"/>
        <v>0.97222222222222221</v>
      </c>
      <c r="K114" s="55">
        <v>423</v>
      </c>
      <c r="L114" s="185">
        <f t="shared" si="6"/>
        <v>543.61702127659566</v>
      </c>
      <c r="M114" s="57">
        <v>292.63809523809522</v>
      </c>
      <c r="N114" s="57">
        <v>245.20803782505911</v>
      </c>
      <c r="O114" s="112">
        <f t="shared" si="7"/>
        <v>1.1934278249348194</v>
      </c>
      <c r="P114" s="57">
        <v>329</v>
      </c>
      <c r="Q114" s="57">
        <v>309</v>
      </c>
      <c r="R114" s="112">
        <v>0.93920972644376899</v>
      </c>
    </row>
    <row r="115" spans="1:18" ht="50" x14ac:dyDescent="0.3">
      <c r="A115" s="196" t="str">
        <f t="shared" si="9"/>
        <v>FEDERACIJA BOSNE I HERCEGOVINE</v>
      </c>
      <c r="B115" s="183">
        <v>18</v>
      </c>
      <c r="C115" s="51" t="s">
        <v>22</v>
      </c>
      <c r="D115" s="51">
        <v>2023</v>
      </c>
      <c r="E115" s="51" t="s">
        <v>597</v>
      </c>
      <c r="F115" s="184" t="e">
        <f ca="1">_xlfn.XLOOKUP(E115,Sheet1!$A$4:$A$11,Sheet1!$C$4:$C$11,"")</f>
        <v>#NAME?</v>
      </c>
      <c r="G115" s="51" t="s">
        <v>598</v>
      </c>
      <c r="H115" s="54">
        <v>409</v>
      </c>
      <c r="I115" s="54">
        <v>440</v>
      </c>
      <c r="J115" s="112">
        <f t="shared" si="8"/>
        <v>1.0757946210268949</v>
      </c>
      <c r="K115" s="55">
        <v>71</v>
      </c>
      <c r="L115" s="185">
        <f t="shared" si="6"/>
        <v>2261.9718309859154</v>
      </c>
      <c r="M115" s="57">
        <v>77.915909090909096</v>
      </c>
      <c r="N115" s="57">
        <v>764.38028169014081</v>
      </c>
      <c r="O115" s="112">
        <f t="shared" si="7"/>
        <v>0.1019334367425429</v>
      </c>
      <c r="P115" s="57">
        <v>70</v>
      </c>
      <c r="Q115" s="57">
        <v>70</v>
      </c>
      <c r="R115" s="112">
        <v>1</v>
      </c>
    </row>
    <row r="116" spans="1:18" ht="50" x14ac:dyDescent="0.3">
      <c r="A116" s="196" t="str">
        <f t="shared" si="9"/>
        <v>FEDERACIJA BOSNE I HERCEGOVINE</v>
      </c>
      <c r="B116" s="183">
        <v>18</v>
      </c>
      <c r="C116" s="51" t="s">
        <v>22</v>
      </c>
      <c r="D116" s="51">
        <v>2023</v>
      </c>
      <c r="E116" s="51" t="s">
        <v>599</v>
      </c>
      <c r="F116" s="184" t="e">
        <f ca="1">_xlfn.XLOOKUP(E116,Sheet1!$A$4:$A$11,Sheet1!$C$4:$C$11,"")</f>
        <v>#NAME?</v>
      </c>
      <c r="G116" s="51" t="s">
        <v>600</v>
      </c>
      <c r="H116" s="54">
        <v>383</v>
      </c>
      <c r="I116" s="54">
        <v>423</v>
      </c>
      <c r="J116" s="112">
        <f t="shared" si="8"/>
        <v>1.1044386422976502</v>
      </c>
      <c r="K116" s="55">
        <v>231</v>
      </c>
      <c r="L116" s="185">
        <f t="shared" si="6"/>
        <v>668.37662337662334</v>
      </c>
      <c r="M116" s="57">
        <v>312.78723404255317</v>
      </c>
      <c r="N116" s="57">
        <v>258.30303030303031</v>
      </c>
      <c r="O116" s="112">
        <f t="shared" si="7"/>
        <v>1.2109313377996545</v>
      </c>
      <c r="P116" s="57">
        <v>265</v>
      </c>
      <c r="Q116" s="57">
        <v>220</v>
      </c>
      <c r="R116" s="112">
        <v>0.83018867924528306</v>
      </c>
    </row>
    <row r="117" spans="1:18" ht="50" x14ac:dyDescent="0.3">
      <c r="A117" s="196" t="str">
        <f t="shared" si="9"/>
        <v>FEDERACIJA BOSNE I HERCEGOVINE</v>
      </c>
      <c r="B117" s="183">
        <v>18</v>
      </c>
      <c r="C117" s="51" t="s">
        <v>22</v>
      </c>
      <c r="D117" s="51">
        <v>2023</v>
      </c>
      <c r="E117" s="51" t="s">
        <v>607</v>
      </c>
      <c r="F117" s="184" t="e">
        <f ca="1">_xlfn.XLOOKUP(E117,Sheet1!$A$4:$A$11,Sheet1!$C$4:$C$11,"")</f>
        <v>#NAME?</v>
      </c>
      <c r="G117" s="51" t="s">
        <v>737</v>
      </c>
      <c r="H117" s="54">
        <v>413</v>
      </c>
      <c r="I117" s="54">
        <v>482</v>
      </c>
      <c r="J117" s="112">
        <f t="shared" si="8"/>
        <v>1.1670702179176755</v>
      </c>
      <c r="K117" s="55">
        <v>127</v>
      </c>
      <c r="L117" s="185">
        <f t="shared" si="6"/>
        <v>1385.275590551181</v>
      </c>
      <c r="M117" s="57">
        <v>139.06431535269709</v>
      </c>
      <c r="N117" s="57">
        <v>58.259842519685037</v>
      </c>
      <c r="O117" s="112">
        <f t="shared" si="7"/>
        <v>2.3869668941468483</v>
      </c>
      <c r="P117" s="57">
        <v>255</v>
      </c>
      <c r="Q117" s="57">
        <v>255</v>
      </c>
      <c r="R117" s="112">
        <v>1</v>
      </c>
    </row>
    <row r="118" spans="1:18" ht="50" x14ac:dyDescent="0.3">
      <c r="A118" s="196" t="str">
        <f t="shared" si="9"/>
        <v>FEDERACIJA BOSNE I HERCEGOVINE</v>
      </c>
      <c r="B118" s="183">
        <v>18</v>
      </c>
      <c r="C118" s="51" t="s">
        <v>22</v>
      </c>
      <c r="D118" s="51">
        <v>2023</v>
      </c>
      <c r="E118" s="51" t="s">
        <v>604</v>
      </c>
      <c r="F118" s="184" t="e">
        <f ca="1">_xlfn.XLOOKUP(E118,Sheet1!$A$4:$A$11,Sheet1!$C$4:$C$11,"")</f>
        <v>#NAME?</v>
      </c>
      <c r="G118" s="51" t="s">
        <v>605</v>
      </c>
      <c r="H118" s="54">
        <v>906</v>
      </c>
      <c r="I118" s="54">
        <v>1028</v>
      </c>
      <c r="J118" s="112">
        <f t="shared" si="8"/>
        <v>1.1346578366445916</v>
      </c>
      <c r="K118" s="55">
        <v>945</v>
      </c>
      <c r="L118" s="185">
        <f t="shared" si="6"/>
        <v>397.05820105820106</v>
      </c>
      <c r="M118" s="57">
        <v>455.5865758754864</v>
      </c>
      <c r="N118" s="57">
        <v>446.43280423280424</v>
      </c>
      <c r="O118" s="112">
        <f t="shared" si="7"/>
        <v>1.0205042540689029</v>
      </c>
      <c r="P118" s="57">
        <v>95</v>
      </c>
      <c r="Q118" s="57">
        <v>90</v>
      </c>
      <c r="R118" s="112">
        <v>0.94736842105263153</v>
      </c>
    </row>
    <row r="119" spans="1:18" ht="37.5" x14ac:dyDescent="0.3">
      <c r="A119" s="196" t="str">
        <f t="shared" si="9"/>
        <v>FEDERACIJA BOSNE I HERCEGOVINE</v>
      </c>
      <c r="B119" s="183">
        <v>46</v>
      </c>
      <c r="C119" s="51" t="s">
        <v>23</v>
      </c>
      <c r="D119" s="51">
        <v>2023</v>
      </c>
      <c r="E119" s="51" t="s">
        <v>595</v>
      </c>
      <c r="F119" s="184" t="e">
        <f ca="1">_xlfn.XLOOKUP(E119,Sheet1!$A$4:$A$11,Sheet1!$C$4:$C$11,"")</f>
        <v>#NAME?</v>
      </c>
      <c r="G119" s="51" t="s">
        <v>596</v>
      </c>
      <c r="H119" s="54">
        <v>2362</v>
      </c>
      <c r="I119" s="54">
        <v>1900</v>
      </c>
      <c r="J119" s="112">
        <f t="shared" si="8"/>
        <v>0.80440304826418285</v>
      </c>
      <c r="K119" s="55">
        <v>1630</v>
      </c>
      <c r="L119" s="185">
        <f t="shared" si="6"/>
        <v>425.46012269938649</v>
      </c>
      <c r="M119" s="57">
        <v>222.75684210526316</v>
      </c>
      <c r="N119" s="57">
        <v>230.20368098159508</v>
      </c>
      <c r="O119" s="112">
        <f t="shared" si="7"/>
        <v>0.9676510868784618</v>
      </c>
      <c r="P119" s="57">
        <v>1092</v>
      </c>
      <c r="Q119" s="57">
        <v>1029</v>
      </c>
      <c r="R119" s="112">
        <v>0.94230769230769229</v>
      </c>
    </row>
    <row r="120" spans="1:18" ht="37.5" x14ac:dyDescent="0.3">
      <c r="A120" s="196" t="str">
        <f t="shared" si="9"/>
        <v>FEDERACIJA BOSNE I HERCEGOVINE</v>
      </c>
      <c r="B120" s="183">
        <v>46</v>
      </c>
      <c r="C120" s="51" t="s">
        <v>23</v>
      </c>
      <c r="D120" s="51">
        <v>2023</v>
      </c>
      <c r="E120" s="51" t="s">
        <v>597</v>
      </c>
      <c r="F120" s="184" t="e">
        <f ca="1">_xlfn.XLOOKUP(E120,Sheet1!$A$4:$A$11,Sheet1!$C$4:$C$11,"")</f>
        <v>#NAME?</v>
      </c>
      <c r="G120" s="51" t="s">
        <v>598</v>
      </c>
      <c r="H120" s="54">
        <v>843</v>
      </c>
      <c r="I120" s="54">
        <v>820</v>
      </c>
      <c r="J120" s="112">
        <f t="shared" si="8"/>
        <v>0.97271648873072358</v>
      </c>
      <c r="K120" s="55">
        <v>439</v>
      </c>
      <c r="L120" s="185">
        <f t="shared" si="6"/>
        <v>681.77676537585421</v>
      </c>
      <c r="M120" s="57">
        <v>168.45853658536586</v>
      </c>
      <c r="N120" s="57">
        <v>677.66287015945329</v>
      </c>
      <c r="O120" s="112">
        <f t="shared" si="7"/>
        <v>0.24858752633994505</v>
      </c>
      <c r="P120" s="57">
        <v>299</v>
      </c>
      <c r="Q120" s="57">
        <v>266</v>
      </c>
      <c r="R120" s="112">
        <v>0.88963210702341133</v>
      </c>
    </row>
    <row r="121" spans="1:18" ht="37.5" x14ac:dyDescent="0.3">
      <c r="A121" s="196" t="str">
        <f t="shared" si="9"/>
        <v>FEDERACIJA BOSNE I HERCEGOVINE</v>
      </c>
      <c r="B121" s="183">
        <v>46</v>
      </c>
      <c r="C121" s="51" t="s">
        <v>23</v>
      </c>
      <c r="D121" s="51">
        <v>2023</v>
      </c>
      <c r="E121" s="51" t="s">
        <v>599</v>
      </c>
      <c r="F121" s="184" t="e">
        <f ca="1">_xlfn.XLOOKUP(E121,Sheet1!$A$4:$A$11,Sheet1!$C$4:$C$11,"")</f>
        <v>#NAME?</v>
      </c>
      <c r="G121" s="51" t="s">
        <v>600</v>
      </c>
      <c r="H121" s="54">
        <v>711</v>
      </c>
      <c r="I121" s="54">
        <v>749</v>
      </c>
      <c r="J121" s="112">
        <f t="shared" si="8"/>
        <v>1.0534458509142053</v>
      </c>
      <c r="K121" s="55">
        <v>458</v>
      </c>
      <c r="L121" s="185">
        <f t="shared" si="6"/>
        <v>596.91048034934499</v>
      </c>
      <c r="M121" s="57">
        <v>230.28971962616822</v>
      </c>
      <c r="N121" s="57">
        <v>175.13755458515283</v>
      </c>
      <c r="O121" s="112">
        <f t="shared" si="7"/>
        <v>1.3149077031003087</v>
      </c>
      <c r="P121" s="57">
        <v>492</v>
      </c>
      <c r="Q121" s="57">
        <v>440</v>
      </c>
      <c r="R121" s="112">
        <v>0.89430894308943087</v>
      </c>
    </row>
    <row r="122" spans="1:18" ht="37.5" x14ac:dyDescent="0.3">
      <c r="A122" s="196" t="str">
        <f t="shared" si="9"/>
        <v>FEDERACIJA BOSNE I HERCEGOVINE</v>
      </c>
      <c r="B122" s="183">
        <v>46</v>
      </c>
      <c r="C122" s="51" t="s">
        <v>23</v>
      </c>
      <c r="D122" s="51">
        <v>2023</v>
      </c>
      <c r="E122" s="51" t="s">
        <v>607</v>
      </c>
      <c r="F122" s="184" t="e">
        <f ca="1">_xlfn.XLOOKUP(E122,Sheet1!$A$4:$A$11,Sheet1!$C$4:$C$11,"")</f>
        <v>#NAME?</v>
      </c>
      <c r="G122" s="51" t="s">
        <v>737</v>
      </c>
      <c r="H122" s="54">
        <v>1794</v>
      </c>
      <c r="I122" s="54">
        <v>1486</v>
      </c>
      <c r="J122" s="112">
        <f t="shared" si="8"/>
        <v>0.82831661092530662</v>
      </c>
      <c r="K122" s="55">
        <v>1540</v>
      </c>
      <c r="L122" s="185">
        <f t="shared" si="6"/>
        <v>352.2012987012987</v>
      </c>
      <c r="M122" s="57">
        <v>263.56864064602962</v>
      </c>
      <c r="N122" s="57">
        <v>164.10844155844157</v>
      </c>
      <c r="O122" s="112">
        <f t="shared" si="7"/>
        <v>1.6060638815594914</v>
      </c>
      <c r="P122" s="57">
        <v>1687</v>
      </c>
      <c r="Q122" s="57">
        <v>1685</v>
      </c>
      <c r="R122" s="112">
        <v>0.99881446354475401</v>
      </c>
    </row>
    <row r="123" spans="1:18" ht="37.5" x14ac:dyDescent="0.3">
      <c r="A123" s="196" t="str">
        <f t="shared" si="9"/>
        <v>FEDERACIJA BOSNE I HERCEGOVINE</v>
      </c>
      <c r="B123" s="183">
        <v>46</v>
      </c>
      <c r="C123" s="51" t="s">
        <v>23</v>
      </c>
      <c r="D123" s="51">
        <v>2023</v>
      </c>
      <c r="E123" s="51" t="s">
        <v>604</v>
      </c>
      <c r="F123" s="184" t="e">
        <f ca="1">_xlfn.XLOOKUP(E123,Sheet1!$A$4:$A$11,Sheet1!$C$4:$C$11,"")</f>
        <v>#NAME?</v>
      </c>
      <c r="G123" s="51" t="s">
        <v>605</v>
      </c>
      <c r="H123" s="54">
        <v>1259</v>
      </c>
      <c r="I123" s="54">
        <v>1117</v>
      </c>
      <c r="J123" s="112">
        <f t="shared" si="8"/>
        <v>0.88721207307386818</v>
      </c>
      <c r="K123" s="55">
        <v>1140</v>
      </c>
      <c r="L123" s="185">
        <f t="shared" si="6"/>
        <v>357.63596491228071</v>
      </c>
      <c r="M123" s="57">
        <v>268.86660698299016</v>
      </c>
      <c r="N123" s="57">
        <v>451.08947368421053</v>
      </c>
      <c r="O123" s="112">
        <f t="shared" si="7"/>
        <v>0.59603830873520403</v>
      </c>
      <c r="P123" s="57">
        <v>62</v>
      </c>
      <c r="Q123" s="57">
        <v>43</v>
      </c>
      <c r="R123" s="112">
        <v>0.69354838709677424</v>
      </c>
    </row>
    <row r="124" spans="1:18" ht="37.5" x14ac:dyDescent="0.3">
      <c r="A124" s="196" t="str">
        <f t="shared" si="9"/>
        <v>FEDERACIJA BOSNE I HERCEGOVINE</v>
      </c>
      <c r="B124" s="183">
        <v>20</v>
      </c>
      <c r="C124" s="51" t="s">
        <v>24</v>
      </c>
      <c r="D124" s="51">
        <v>2023</v>
      </c>
      <c r="E124" s="51" t="s">
        <v>595</v>
      </c>
      <c r="F124" s="184" t="e">
        <f ca="1">_xlfn.XLOOKUP(E124,Sheet1!$A$4:$A$11,Sheet1!$C$4:$C$11,"")</f>
        <v>#NAME?</v>
      </c>
      <c r="G124" s="51" t="s">
        <v>596</v>
      </c>
      <c r="H124" s="54">
        <v>2381</v>
      </c>
      <c r="I124" s="54">
        <v>1912</v>
      </c>
      <c r="J124" s="112">
        <f t="shared" si="8"/>
        <v>0.80302393952120954</v>
      </c>
      <c r="K124" s="55">
        <v>3020</v>
      </c>
      <c r="L124" s="185">
        <f t="shared" si="6"/>
        <v>231.08609271523181</v>
      </c>
      <c r="M124" s="57">
        <v>429.48274058577408</v>
      </c>
      <c r="N124" s="57">
        <v>320.25463576158938</v>
      </c>
      <c r="O124" s="112">
        <f t="shared" si="7"/>
        <v>1.3410664284825484</v>
      </c>
      <c r="P124" s="57">
        <v>1238</v>
      </c>
      <c r="Q124" s="57">
        <v>1089</v>
      </c>
      <c r="R124" s="112">
        <v>0.87964458804523427</v>
      </c>
    </row>
    <row r="125" spans="1:18" ht="37.5" x14ac:dyDescent="0.3">
      <c r="A125" s="196" t="str">
        <f t="shared" si="9"/>
        <v>FEDERACIJA BOSNE I HERCEGOVINE</v>
      </c>
      <c r="B125" s="183">
        <v>20</v>
      </c>
      <c r="C125" s="51" t="s">
        <v>24</v>
      </c>
      <c r="D125" s="51">
        <v>2023</v>
      </c>
      <c r="E125" s="51" t="s">
        <v>597</v>
      </c>
      <c r="F125" s="184" t="e">
        <f ca="1">_xlfn.XLOOKUP(E125,Sheet1!$A$4:$A$11,Sheet1!$C$4:$C$11,"")</f>
        <v>#NAME?</v>
      </c>
      <c r="G125" s="51" t="s">
        <v>598</v>
      </c>
      <c r="H125" s="54">
        <v>787</v>
      </c>
      <c r="I125" s="54">
        <v>782</v>
      </c>
      <c r="J125" s="112">
        <f t="shared" si="8"/>
        <v>0.99364675984752227</v>
      </c>
      <c r="K125" s="55">
        <v>340</v>
      </c>
      <c r="L125" s="185">
        <f t="shared" si="6"/>
        <v>839.49999999999989</v>
      </c>
      <c r="M125" s="57">
        <v>204.87340153452686</v>
      </c>
      <c r="N125" s="57">
        <v>375.77352941176468</v>
      </c>
      <c r="O125" s="112">
        <f t="shared" si="7"/>
        <v>0.54520445294599484</v>
      </c>
      <c r="P125" s="57">
        <v>171</v>
      </c>
      <c r="Q125" s="57">
        <v>142</v>
      </c>
      <c r="R125" s="112">
        <v>0.83040935672514615</v>
      </c>
    </row>
    <row r="126" spans="1:18" ht="37.5" x14ac:dyDescent="0.3">
      <c r="A126" s="196" t="str">
        <f t="shared" si="9"/>
        <v>FEDERACIJA BOSNE I HERCEGOVINE</v>
      </c>
      <c r="B126" s="183">
        <v>20</v>
      </c>
      <c r="C126" s="51" t="s">
        <v>24</v>
      </c>
      <c r="D126" s="51">
        <v>2023</v>
      </c>
      <c r="E126" s="51" t="s">
        <v>599</v>
      </c>
      <c r="F126" s="184" t="e">
        <f ca="1">_xlfn.XLOOKUP(E126,Sheet1!$A$4:$A$11,Sheet1!$C$4:$C$11,"")</f>
        <v>#NAME?</v>
      </c>
      <c r="G126" s="51" t="s">
        <v>600</v>
      </c>
      <c r="H126" s="54">
        <v>983</v>
      </c>
      <c r="I126" s="54">
        <v>1012</v>
      </c>
      <c r="J126" s="112">
        <f t="shared" si="8"/>
        <v>1.029501525940997</v>
      </c>
      <c r="K126" s="55">
        <v>1191</v>
      </c>
      <c r="L126" s="185">
        <f t="shared" si="6"/>
        <v>310.14273719563391</v>
      </c>
      <c r="M126" s="57">
        <v>421.48221343873519</v>
      </c>
      <c r="N126" s="57">
        <v>327.21662468513853</v>
      </c>
      <c r="O126" s="112">
        <f t="shared" si="7"/>
        <v>1.2880831279410174</v>
      </c>
      <c r="P126" s="57">
        <v>409</v>
      </c>
      <c r="Q126" s="57">
        <v>368</v>
      </c>
      <c r="R126" s="112">
        <v>0.89975550122249393</v>
      </c>
    </row>
    <row r="127" spans="1:18" ht="37.5" x14ac:dyDescent="0.3">
      <c r="A127" s="196" t="str">
        <f t="shared" si="9"/>
        <v>FEDERACIJA BOSNE I HERCEGOVINE</v>
      </c>
      <c r="B127" s="183">
        <v>20</v>
      </c>
      <c r="C127" s="51" t="s">
        <v>24</v>
      </c>
      <c r="D127" s="51">
        <v>2023</v>
      </c>
      <c r="E127" s="51" t="s">
        <v>607</v>
      </c>
      <c r="F127" s="184" t="e">
        <f ca="1">_xlfn.XLOOKUP(E127,Sheet1!$A$4:$A$11,Sheet1!$C$4:$C$11,"")</f>
        <v>#NAME?</v>
      </c>
      <c r="G127" s="51" t="s">
        <v>737</v>
      </c>
      <c r="H127" s="54">
        <v>995</v>
      </c>
      <c r="I127" s="54">
        <v>827</v>
      </c>
      <c r="J127" s="112">
        <f t="shared" si="8"/>
        <v>0.83115577889447234</v>
      </c>
      <c r="K127" s="55">
        <v>1157</v>
      </c>
      <c r="L127" s="185">
        <f t="shared" si="6"/>
        <v>260.89455488331896</v>
      </c>
      <c r="M127" s="57">
        <v>401.95888754534462</v>
      </c>
      <c r="N127" s="57">
        <v>248.9533275713051</v>
      </c>
      <c r="O127" s="112">
        <f t="shared" si="7"/>
        <v>1.6145953599684895</v>
      </c>
      <c r="P127" s="57">
        <v>429</v>
      </c>
      <c r="Q127" s="57">
        <v>429</v>
      </c>
      <c r="R127" s="112">
        <v>1</v>
      </c>
    </row>
    <row r="128" spans="1:18" ht="37.5" x14ac:dyDescent="0.3">
      <c r="A128" s="196" t="str">
        <f t="shared" si="9"/>
        <v>FEDERACIJA BOSNE I HERCEGOVINE</v>
      </c>
      <c r="B128" s="183">
        <v>20</v>
      </c>
      <c r="C128" s="51" t="s">
        <v>24</v>
      </c>
      <c r="D128" s="51">
        <v>2023</v>
      </c>
      <c r="E128" s="51" t="s">
        <v>604</v>
      </c>
      <c r="F128" s="184" t="e">
        <f ca="1">_xlfn.XLOOKUP(E128,Sheet1!$A$4:$A$11,Sheet1!$C$4:$C$11,"")</f>
        <v>#NAME?</v>
      </c>
      <c r="G128" s="51" t="s">
        <v>605</v>
      </c>
      <c r="H128" s="54">
        <v>1110</v>
      </c>
      <c r="I128" s="54">
        <v>1225</v>
      </c>
      <c r="J128" s="112">
        <f t="shared" si="8"/>
        <v>1.1036036036036037</v>
      </c>
      <c r="K128" s="55">
        <v>1907</v>
      </c>
      <c r="L128" s="185">
        <f t="shared" si="6"/>
        <v>234.46512847404301</v>
      </c>
      <c r="M128" s="57">
        <v>643.21387755102046</v>
      </c>
      <c r="N128" s="57">
        <v>927.52123754588354</v>
      </c>
      <c r="O128" s="112">
        <f t="shared" si="7"/>
        <v>0.69347617231158154</v>
      </c>
      <c r="P128" s="57">
        <v>57</v>
      </c>
      <c r="Q128" s="57">
        <v>46</v>
      </c>
      <c r="R128" s="112">
        <v>0.80701754385964908</v>
      </c>
    </row>
    <row r="129" spans="1:18" ht="37.5" x14ac:dyDescent="0.3">
      <c r="A129" s="196" t="str">
        <f t="shared" si="9"/>
        <v>FEDERACIJA BOSNE I HERCEGOVINE</v>
      </c>
      <c r="B129" s="183">
        <v>45</v>
      </c>
      <c r="C129" s="51" t="s">
        <v>25</v>
      </c>
      <c r="D129" s="51">
        <v>2023</v>
      </c>
      <c r="E129" s="51" t="s">
        <v>595</v>
      </c>
      <c r="F129" s="184" t="e">
        <f ca="1">_xlfn.XLOOKUP(E129,Sheet1!$A$4:$A$11,Sheet1!$C$4:$C$11,"")</f>
        <v>#NAME?</v>
      </c>
      <c r="G129" s="51" t="s">
        <v>596</v>
      </c>
      <c r="H129" s="54">
        <v>276</v>
      </c>
      <c r="I129" s="54">
        <v>285</v>
      </c>
      <c r="J129" s="112">
        <f t="shared" si="8"/>
        <v>1.0326086956521738</v>
      </c>
      <c r="K129" s="55">
        <v>127</v>
      </c>
      <c r="L129" s="185">
        <f t="shared" si="6"/>
        <v>819.09448818897636</v>
      </c>
      <c r="M129" s="57">
        <v>173.23508771929824</v>
      </c>
      <c r="N129" s="57">
        <v>173.2755905511811</v>
      </c>
      <c r="O129" s="112">
        <f t="shared" si="7"/>
        <v>0.99976625194723601</v>
      </c>
      <c r="P129" s="57">
        <v>108</v>
      </c>
      <c r="Q129" s="57">
        <v>106</v>
      </c>
      <c r="R129" s="112">
        <v>0.98148148148148151</v>
      </c>
    </row>
    <row r="130" spans="1:18" ht="37.5" x14ac:dyDescent="0.3">
      <c r="A130" s="196" t="str">
        <f t="shared" si="9"/>
        <v>FEDERACIJA BOSNE I HERCEGOVINE</v>
      </c>
      <c r="B130" s="183">
        <v>45</v>
      </c>
      <c r="C130" s="51" t="s">
        <v>25</v>
      </c>
      <c r="D130" s="51">
        <v>2023</v>
      </c>
      <c r="E130" s="51" t="s">
        <v>597</v>
      </c>
      <c r="F130" s="184" t="e">
        <f ca="1">_xlfn.XLOOKUP(E130,Sheet1!$A$4:$A$11,Sheet1!$C$4:$C$11,"")</f>
        <v>#NAME?</v>
      </c>
      <c r="G130" s="51" t="s">
        <v>598</v>
      </c>
      <c r="H130" s="54">
        <v>377</v>
      </c>
      <c r="I130" s="54">
        <v>391</v>
      </c>
      <c r="J130" s="112">
        <f t="shared" si="8"/>
        <v>1.0371352785145889</v>
      </c>
      <c r="K130" s="55">
        <v>61</v>
      </c>
      <c r="L130" s="185">
        <f t="shared" ref="L130:L193" si="10">IFERROR((I130/K130)*365,"")</f>
        <v>2339.5901639344265</v>
      </c>
      <c r="M130" s="57">
        <v>47.163682864450131</v>
      </c>
      <c r="N130" s="57">
        <v>204.68852459016392</v>
      </c>
      <c r="O130" s="112">
        <f t="shared" ref="O130:O193" si="11">M130/N130</f>
        <v>0.23041683923846373</v>
      </c>
      <c r="P130" s="57">
        <v>50</v>
      </c>
      <c r="Q130" s="57">
        <v>50</v>
      </c>
      <c r="R130" s="112">
        <v>1</v>
      </c>
    </row>
    <row r="131" spans="1:18" ht="37.5" x14ac:dyDescent="0.3">
      <c r="A131" s="196" t="str">
        <f t="shared" si="9"/>
        <v>FEDERACIJA BOSNE I HERCEGOVINE</v>
      </c>
      <c r="B131" s="183">
        <v>45</v>
      </c>
      <c r="C131" s="51" t="s">
        <v>25</v>
      </c>
      <c r="D131" s="51">
        <v>2023</v>
      </c>
      <c r="E131" s="51" t="s">
        <v>599</v>
      </c>
      <c r="F131" s="184" t="e">
        <f ca="1">_xlfn.XLOOKUP(E131,Sheet1!$A$4:$A$11,Sheet1!$C$4:$C$11,"")</f>
        <v>#NAME?</v>
      </c>
      <c r="G131" s="51" t="s">
        <v>600</v>
      </c>
      <c r="H131" s="54">
        <v>270</v>
      </c>
      <c r="I131" s="54">
        <v>298</v>
      </c>
      <c r="J131" s="112">
        <f t="shared" ref="J131:J194" si="12">I131/H131</f>
        <v>1.1037037037037036</v>
      </c>
      <c r="K131" s="55">
        <v>148</v>
      </c>
      <c r="L131" s="185">
        <f t="shared" si="10"/>
        <v>734.93243243243251</v>
      </c>
      <c r="M131" s="57">
        <v>221.85234899328859</v>
      </c>
      <c r="N131" s="57">
        <v>144.62837837837839</v>
      </c>
      <c r="O131" s="112">
        <f t="shared" si="11"/>
        <v>1.5339475660362862</v>
      </c>
      <c r="P131" s="57">
        <v>173</v>
      </c>
      <c r="Q131" s="57">
        <v>169</v>
      </c>
      <c r="R131" s="112">
        <v>0.97687861271676302</v>
      </c>
    </row>
    <row r="132" spans="1:18" ht="37.5" x14ac:dyDescent="0.3">
      <c r="A132" s="196" t="str">
        <f t="shared" si="9"/>
        <v>FEDERACIJA BOSNE I HERCEGOVINE</v>
      </c>
      <c r="B132" s="183">
        <v>45</v>
      </c>
      <c r="C132" s="51" t="s">
        <v>25</v>
      </c>
      <c r="D132" s="51">
        <v>2023</v>
      </c>
      <c r="E132" s="51" t="s">
        <v>607</v>
      </c>
      <c r="F132" s="184" t="e">
        <f ca="1">_xlfn.XLOOKUP(E132,Sheet1!$A$4:$A$11,Sheet1!$C$4:$C$11,"")</f>
        <v>#NAME?</v>
      </c>
      <c r="G132" s="51" t="s">
        <v>737</v>
      </c>
      <c r="H132" s="54">
        <v>123</v>
      </c>
      <c r="I132" s="54">
        <v>144</v>
      </c>
      <c r="J132" s="112">
        <f t="shared" si="12"/>
        <v>1.1707317073170731</v>
      </c>
      <c r="K132" s="55">
        <v>8</v>
      </c>
      <c r="L132" s="185">
        <f t="shared" si="10"/>
        <v>6570</v>
      </c>
      <c r="M132" s="57">
        <v>52.868055555555557</v>
      </c>
      <c r="N132" s="57">
        <v>13.875</v>
      </c>
      <c r="O132" s="112">
        <f t="shared" si="11"/>
        <v>3.8103103103103106</v>
      </c>
      <c r="P132" s="57">
        <v>29</v>
      </c>
      <c r="Q132" s="57">
        <v>29</v>
      </c>
      <c r="R132" s="112">
        <v>1</v>
      </c>
    </row>
    <row r="133" spans="1:18" ht="37.5" x14ac:dyDescent="0.3">
      <c r="A133" s="196" t="str">
        <f t="shared" si="9"/>
        <v>FEDERACIJA BOSNE I HERCEGOVINE</v>
      </c>
      <c r="B133" s="183">
        <v>45</v>
      </c>
      <c r="C133" s="51" t="s">
        <v>25</v>
      </c>
      <c r="D133" s="51">
        <v>2023</v>
      </c>
      <c r="E133" s="51" t="s">
        <v>601</v>
      </c>
      <c r="F133" s="184" t="e">
        <f ca="1">_xlfn.XLOOKUP(E133,Sheet1!$A$4:$A$11,Sheet1!$C$4:$C$11,"")</f>
        <v>#NAME?</v>
      </c>
      <c r="G133" s="51" t="s">
        <v>613</v>
      </c>
      <c r="H133" s="54">
        <v>47</v>
      </c>
      <c r="I133" s="54">
        <v>38</v>
      </c>
      <c r="J133" s="112">
        <f t="shared" si="12"/>
        <v>0.80851063829787229</v>
      </c>
      <c r="K133" s="55">
        <v>29</v>
      </c>
      <c r="L133" s="185">
        <f t="shared" si="10"/>
        <v>478.27586206896552</v>
      </c>
      <c r="M133" s="57">
        <v>194.68421052631578</v>
      </c>
      <c r="N133" s="57">
        <v>285.51724137931035</v>
      </c>
      <c r="O133" s="112">
        <f t="shared" si="11"/>
        <v>0.68186498855835231</v>
      </c>
      <c r="P133" s="57">
        <v>17</v>
      </c>
      <c r="Q133" s="57">
        <v>17</v>
      </c>
      <c r="R133" s="112">
        <v>1</v>
      </c>
    </row>
    <row r="134" spans="1:18" ht="37.5" x14ac:dyDescent="0.3">
      <c r="A134" s="196" t="str">
        <f t="shared" si="9"/>
        <v>FEDERACIJA BOSNE I HERCEGOVINE</v>
      </c>
      <c r="B134" s="183">
        <v>45</v>
      </c>
      <c r="C134" s="51" t="s">
        <v>25</v>
      </c>
      <c r="D134" s="51">
        <v>2023</v>
      </c>
      <c r="E134" s="51" t="s">
        <v>604</v>
      </c>
      <c r="F134" s="184" t="e">
        <f ca="1">_xlfn.XLOOKUP(E134,Sheet1!$A$4:$A$11,Sheet1!$C$4:$C$11,"")</f>
        <v>#NAME?</v>
      </c>
      <c r="G134" s="51" t="s">
        <v>605</v>
      </c>
      <c r="H134" s="54">
        <v>555</v>
      </c>
      <c r="I134" s="54">
        <v>454</v>
      </c>
      <c r="J134" s="112">
        <f t="shared" si="12"/>
        <v>0.81801801801801799</v>
      </c>
      <c r="K134" s="55">
        <v>513</v>
      </c>
      <c r="L134" s="185">
        <f t="shared" si="10"/>
        <v>323.02144249512668</v>
      </c>
      <c r="M134" s="57">
        <v>219.92511013215858</v>
      </c>
      <c r="N134" s="57">
        <v>482.29434697855748</v>
      </c>
      <c r="O134" s="112">
        <f t="shared" si="11"/>
        <v>0.45599769416732622</v>
      </c>
      <c r="P134" s="57">
        <v>27</v>
      </c>
      <c r="Q134" s="57">
        <v>26</v>
      </c>
      <c r="R134" s="112">
        <v>0.96296296296296291</v>
      </c>
    </row>
    <row r="135" spans="1:18" ht="37.5" x14ac:dyDescent="0.3">
      <c r="A135" s="196" t="str">
        <f t="shared" si="9"/>
        <v>FEDERACIJA BOSNE I HERCEGOVINE</v>
      </c>
      <c r="B135" s="183">
        <v>28</v>
      </c>
      <c r="C135" s="51" t="s">
        <v>26</v>
      </c>
      <c r="D135" s="51">
        <v>2023</v>
      </c>
      <c r="E135" s="51" t="s">
        <v>595</v>
      </c>
      <c r="F135" s="184" t="e">
        <f ca="1">_xlfn.XLOOKUP(E135,Sheet1!$A$4:$A$11,Sheet1!$C$4:$C$11,"")</f>
        <v>#NAME?</v>
      </c>
      <c r="G135" s="51" t="s">
        <v>596</v>
      </c>
      <c r="H135" s="54">
        <v>1036</v>
      </c>
      <c r="I135" s="54">
        <v>1085</v>
      </c>
      <c r="J135" s="112">
        <f t="shared" si="12"/>
        <v>1.0472972972972974</v>
      </c>
      <c r="K135" s="55">
        <v>672</v>
      </c>
      <c r="L135" s="185">
        <f t="shared" si="10"/>
        <v>589.32291666666663</v>
      </c>
      <c r="M135" s="57">
        <v>226.29769585253456</v>
      </c>
      <c r="N135" s="57">
        <v>286.06696428571428</v>
      </c>
      <c r="O135" s="112">
        <f t="shared" si="11"/>
        <v>0.79106546405168221</v>
      </c>
      <c r="P135" s="57">
        <v>697</v>
      </c>
      <c r="Q135" s="57">
        <v>584</v>
      </c>
      <c r="R135" s="112">
        <v>0.83787661406025826</v>
      </c>
    </row>
    <row r="136" spans="1:18" ht="37.5" x14ac:dyDescent="0.3">
      <c r="A136" s="196" t="str">
        <f t="shared" si="9"/>
        <v>FEDERACIJA BOSNE I HERCEGOVINE</v>
      </c>
      <c r="B136" s="183">
        <v>28</v>
      </c>
      <c r="C136" s="51" t="s">
        <v>26</v>
      </c>
      <c r="D136" s="51">
        <v>2023</v>
      </c>
      <c r="E136" s="51" t="s">
        <v>597</v>
      </c>
      <c r="F136" s="184" t="e">
        <f ca="1">_xlfn.XLOOKUP(E136,Sheet1!$A$4:$A$11,Sheet1!$C$4:$C$11,"")</f>
        <v>#NAME?</v>
      </c>
      <c r="G136" s="51" t="s">
        <v>598</v>
      </c>
      <c r="H136" s="54">
        <v>577</v>
      </c>
      <c r="I136" s="54">
        <v>655</v>
      </c>
      <c r="J136" s="112">
        <f t="shared" si="12"/>
        <v>1.1351819757365684</v>
      </c>
      <c r="K136" s="55">
        <v>181</v>
      </c>
      <c r="L136" s="185">
        <f t="shared" si="10"/>
        <v>1320.8563535911603</v>
      </c>
      <c r="M136" s="57">
        <v>179.74809160305344</v>
      </c>
      <c r="N136" s="57">
        <v>639.20441988950279</v>
      </c>
      <c r="O136" s="112">
        <f t="shared" si="11"/>
        <v>0.28120595854785535</v>
      </c>
      <c r="P136" s="57">
        <v>197</v>
      </c>
      <c r="Q136" s="57">
        <v>159</v>
      </c>
      <c r="R136" s="112">
        <v>0.80710659898477155</v>
      </c>
    </row>
    <row r="137" spans="1:18" ht="37.5" x14ac:dyDescent="0.3">
      <c r="A137" s="196" t="str">
        <f t="shared" si="9"/>
        <v>FEDERACIJA BOSNE I HERCEGOVINE</v>
      </c>
      <c r="B137" s="183">
        <v>28</v>
      </c>
      <c r="C137" s="51" t="s">
        <v>26</v>
      </c>
      <c r="D137" s="51">
        <v>2023</v>
      </c>
      <c r="E137" s="51" t="s">
        <v>599</v>
      </c>
      <c r="F137" s="184" t="e">
        <f ca="1">_xlfn.XLOOKUP(E137,Sheet1!$A$4:$A$11,Sheet1!$C$4:$C$11,"")</f>
        <v>#NAME?</v>
      </c>
      <c r="G137" s="51" t="s">
        <v>600</v>
      </c>
      <c r="H137" s="54">
        <v>383</v>
      </c>
      <c r="I137" s="54">
        <v>404</v>
      </c>
      <c r="J137" s="112">
        <f t="shared" si="12"/>
        <v>1.0548302872062663</v>
      </c>
      <c r="K137" s="55">
        <v>384</v>
      </c>
      <c r="L137" s="185">
        <f t="shared" si="10"/>
        <v>384.01041666666663</v>
      </c>
      <c r="M137" s="57">
        <v>351.47524752475249</v>
      </c>
      <c r="N137" s="57">
        <v>372.09375</v>
      </c>
      <c r="O137" s="112">
        <f t="shared" si="11"/>
        <v>0.94458788282456363</v>
      </c>
      <c r="P137" s="57">
        <v>375</v>
      </c>
      <c r="Q137" s="57">
        <v>278</v>
      </c>
      <c r="R137" s="112">
        <v>0.74133333333333329</v>
      </c>
    </row>
    <row r="138" spans="1:18" ht="37.5" x14ac:dyDescent="0.3">
      <c r="A138" s="196" t="str">
        <f t="shared" si="9"/>
        <v>FEDERACIJA BOSNE I HERCEGOVINE</v>
      </c>
      <c r="B138" s="183">
        <v>28</v>
      </c>
      <c r="C138" s="51" t="s">
        <v>26</v>
      </c>
      <c r="D138" s="51">
        <v>2023</v>
      </c>
      <c r="E138" s="51" t="s">
        <v>607</v>
      </c>
      <c r="F138" s="184" t="e">
        <f ca="1">_xlfn.XLOOKUP(E138,Sheet1!$A$4:$A$11,Sheet1!$C$4:$C$11,"")</f>
        <v>#NAME?</v>
      </c>
      <c r="G138" s="51" t="s">
        <v>737</v>
      </c>
      <c r="H138" s="54">
        <v>260</v>
      </c>
      <c r="I138" s="54">
        <v>290</v>
      </c>
      <c r="J138" s="112">
        <f t="shared" si="12"/>
        <v>1.1153846153846154</v>
      </c>
      <c r="K138" s="55">
        <v>112</v>
      </c>
      <c r="L138" s="185">
        <f t="shared" si="10"/>
        <v>945.08928571428578</v>
      </c>
      <c r="M138" s="57">
        <v>206.51379310344828</v>
      </c>
      <c r="N138" s="57">
        <v>107.40178571428571</v>
      </c>
      <c r="O138" s="112">
        <f t="shared" si="11"/>
        <v>1.9228152654074493</v>
      </c>
      <c r="P138" s="57">
        <v>143</v>
      </c>
      <c r="Q138" s="57">
        <v>143</v>
      </c>
      <c r="R138" s="112">
        <v>1</v>
      </c>
    </row>
    <row r="139" spans="1:18" ht="37.5" x14ac:dyDescent="0.3">
      <c r="A139" s="196" t="str">
        <f t="shared" si="9"/>
        <v>FEDERACIJA BOSNE I HERCEGOVINE</v>
      </c>
      <c r="B139" s="183">
        <v>28</v>
      </c>
      <c r="C139" s="51" t="s">
        <v>26</v>
      </c>
      <c r="D139" s="51">
        <v>2023</v>
      </c>
      <c r="E139" s="51" t="s">
        <v>604</v>
      </c>
      <c r="F139" s="184" t="e">
        <f ca="1">_xlfn.XLOOKUP(E139,Sheet1!$A$4:$A$11,Sheet1!$C$4:$C$11,"")</f>
        <v>#NAME?</v>
      </c>
      <c r="G139" s="51" t="s">
        <v>605</v>
      </c>
      <c r="H139" s="54">
        <v>704</v>
      </c>
      <c r="I139" s="54">
        <v>779</v>
      </c>
      <c r="J139" s="112">
        <f t="shared" si="12"/>
        <v>1.1065340909090908</v>
      </c>
      <c r="K139" s="55">
        <v>619</v>
      </c>
      <c r="L139" s="185">
        <f t="shared" si="10"/>
        <v>459.34571890145395</v>
      </c>
      <c r="M139" s="57">
        <v>307.2528883183569</v>
      </c>
      <c r="N139" s="57">
        <v>694.37802907915989</v>
      </c>
      <c r="O139" s="112">
        <f t="shared" si="11"/>
        <v>0.44248647775595118</v>
      </c>
      <c r="P139" s="57">
        <v>128</v>
      </c>
      <c r="Q139" s="57">
        <v>109</v>
      </c>
      <c r="R139" s="112">
        <v>0.8515625</v>
      </c>
    </row>
    <row r="140" spans="1:18" ht="37.5" x14ac:dyDescent="0.3">
      <c r="A140" s="196" t="str">
        <f t="shared" si="9"/>
        <v>FEDERACIJA BOSNE I HERCEGOVINE</v>
      </c>
      <c r="B140" s="183">
        <v>27</v>
      </c>
      <c r="C140" s="51" t="s">
        <v>27</v>
      </c>
      <c r="D140" s="51">
        <v>2023</v>
      </c>
      <c r="E140" s="51" t="s">
        <v>595</v>
      </c>
      <c r="F140" s="184" t="e">
        <f ca="1">_xlfn.XLOOKUP(E140,Sheet1!$A$4:$A$11,Sheet1!$C$4:$C$11,"")</f>
        <v>#NAME?</v>
      </c>
      <c r="G140" s="51" t="s">
        <v>596</v>
      </c>
      <c r="H140" s="54">
        <v>592</v>
      </c>
      <c r="I140" s="54">
        <v>556</v>
      </c>
      <c r="J140" s="112">
        <f t="shared" si="12"/>
        <v>0.93918918918918914</v>
      </c>
      <c r="K140" s="55">
        <v>485</v>
      </c>
      <c r="L140" s="185">
        <f t="shared" si="10"/>
        <v>418.43298969072163</v>
      </c>
      <c r="M140" s="57">
        <v>270.88129496402877</v>
      </c>
      <c r="N140" s="57">
        <v>300.2123711340206</v>
      </c>
      <c r="O140" s="112">
        <f t="shared" si="11"/>
        <v>0.90229890907161225</v>
      </c>
      <c r="P140" s="57">
        <v>415</v>
      </c>
      <c r="Q140" s="57">
        <v>297</v>
      </c>
      <c r="R140" s="112">
        <v>0.71566265060240963</v>
      </c>
    </row>
    <row r="141" spans="1:18" ht="37.5" x14ac:dyDescent="0.3">
      <c r="A141" s="196" t="str">
        <f t="shared" si="9"/>
        <v>FEDERACIJA BOSNE I HERCEGOVINE</v>
      </c>
      <c r="B141" s="183">
        <v>27</v>
      </c>
      <c r="C141" s="51" t="s">
        <v>27</v>
      </c>
      <c r="D141" s="51">
        <v>2023</v>
      </c>
      <c r="E141" s="51" t="s">
        <v>597</v>
      </c>
      <c r="F141" s="184" t="e">
        <f ca="1">_xlfn.XLOOKUP(E141,Sheet1!$A$4:$A$11,Sheet1!$C$4:$C$11,"")</f>
        <v>#NAME?</v>
      </c>
      <c r="G141" s="51" t="s">
        <v>598</v>
      </c>
      <c r="H141" s="54">
        <v>810</v>
      </c>
      <c r="I141" s="54">
        <v>811</v>
      </c>
      <c r="J141" s="112">
        <f t="shared" si="12"/>
        <v>1.0012345679012347</v>
      </c>
      <c r="K141" s="55">
        <v>150</v>
      </c>
      <c r="L141" s="185">
        <f t="shared" si="10"/>
        <v>1973.4333333333332</v>
      </c>
      <c r="M141" s="57">
        <v>81.551171393341548</v>
      </c>
      <c r="N141" s="57">
        <v>351.9</v>
      </c>
      <c r="O141" s="112">
        <f t="shared" si="11"/>
        <v>0.23174530091884499</v>
      </c>
      <c r="P141" s="57">
        <v>103</v>
      </c>
      <c r="Q141" s="57">
        <v>96</v>
      </c>
      <c r="R141" s="112">
        <v>0.93203883495145634</v>
      </c>
    </row>
    <row r="142" spans="1:18" ht="37.5" x14ac:dyDescent="0.3">
      <c r="A142" s="196" t="str">
        <f t="shared" si="9"/>
        <v>FEDERACIJA BOSNE I HERCEGOVINE</v>
      </c>
      <c r="B142" s="183">
        <v>27</v>
      </c>
      <c r="C142" s="51" t="s">
        <v>27</v>
      </c>
      <c r="D142" s="51">
        <v>2023</v>
      </c>
      <c r="E142" s="51" t="s">
        <v>599</v>
      </c>
      <c r="F142" s="184" t="e">
        <f ca="1">_xlfn.XLOOKUP(E142,Sheet1!$A$4:$A$11,Sheet1!$C$4:$C$11,"")</f>
        <v>#NAME?</v>
      </c>
      <c r="G142" s="51" t="s">
        <v>600</v>
      </c>
      <c r="H142" s="54">
        <v>430</v>
      </c>
      <c r="I142" s="54">
        <v>425</v>
      </c>
      <c r="J142" s="112">
        <f t="shared" si="12"/>
        <v>0.98837209302325579</v>
      </c>
      <c r="K142" s="55">
        <v>215</v>
      </c>
      <c r="L142" s="185">
        <f t="shared" si="10"/>
        <v>721.51162790697674</v>
      </c>
      <c r="M142" s="57">
        <v>191.38823529411764</v>
      </c>
      <c r="N142" s="57">
        <v>185.56481481481481</v>
      </c>
      <c r="O142" s="112">
        <f t="shared" si="11"/>
        <v>1.0313821372069609</v>
      </c>
      <c r="P142" s="57">
        <v>207</v>
      </c>
      <c r="Q142" s="57">
        <v>181</v>
      </c>
      <c r="R142" s="112">
        <v>0.87439613526570048</v>
      </c>
    </row>
    <row r="143" spans="1:18" ht="37.5" x14ac:dyDescent="0.3">
      <c r="A143" s="196" t="str">
        <f t="shared" si="9"/>
        <v>FEDERACIJA BOSNE I HERCEGOVINE</v>
      </c>
      <c r="B143" s="183">
        <v>27</v>
      </c>
      <c r="C143" s="51" t="s">
        <v>27</v>
      </c>
      <c r="D143" s="51">
        <v>2023</v>
      </c>
      <c r="E143" s="51" t="s">
        <v>607</v>
      </c>
      <c r="F143" s="184" t="e">
        <f ca="1">_xlfn.XLOOKUP(E143,Sheet1!$A$4:$A$11,Sheet1!$C$4:$C$11,"")</f>
        <v>#NAME?</v>
      </c>
      <c r="G143" s="51" t="s">
        <v>737</v>
      </c>
      <c r="H143" s="54">
        <v>631</v>
      </c>
      <c r="I143" s="54">
        <v>460</v>
      </c>
      <c r="J143" s="112">
        <f t="shared" si="12"/>
        <v>0.72900158478605392</v>
      </c>
      <c r="K143" s="55">
        <v>411</v>
      </c>
      <c r="L143" s="185">
        <f t="shared" si="10"/>
        <v>408.51581508515812</v>
      </c>
      <c r="M143" s="57">
        <v>185.6804347826087</v>
      </c>
      <c r="N143" s="57">
        <v>107.49391727493918</v>
      </c>
      <c r="O143" s="112">
        <f t="shared" si="11"/>
        <v>1.7273575983624303</v>
      </c>
      <c r="P143" s="57">
        <v>239</v>
      </c>
      <c r="Q143" s="57">
        <v>238</v>
      </c>
      <c r="R143" s="112">
        <v>0.99581589958159</v>
      </c>
    </row>
    <row r="144" spans="1:18" ht="37.5" x14ac:dyDescent="0.3">
      <c r="A144" s="196" t="str">
        <f t="shared" si="9"/>
        <v>FEDERACIJA BOSNE I HERCEGOVINE</v>
      </c>
      <c r="B144" s="183">
        <v>27</v>
      </c>
      <c r="C144" s="51" t="s">
        <v>27</v>
      </c>
      <c r="D144" s="51">
        <v>2023</v>
      </c>
      <c r="E144" s="51" t="s">
        <v>604</v>
      </c>
      <c r="F144" s="184" t="e">
        <f ca="1">_xlfn.XLOOKUP(E144,Sheet1!$A$4:$A$11,Sheet1!$C$4:$C$11,"")</f>
        <v>#NAME?</v>
      </c>
      <c r="G144" s="51" t="s">
        <v>605</v>
      </c>
      <c r="H144" s="54">
        <v>883</v>
      </c>
      <c r="I144" s="54">
        <v>771</v>
      </c>
      <c r="J144" s="112">
        <f t="shared" si="12"/>
        <v>0.8731596828992072</v>
      </c>
      <c r="K144" s="55">
        <v>374</v>
      </c>
      <c r="L144" s="185">
        <f t="shared" si="10"/>
        <v>752.44652406417117</v>
      </c>
      <c r="M144" s="57">
        <v>167.12062256809338</v>
      </c>
      <c r="N144" s="57">
        <v>237.66042780748663</v>
      </c>
      <c r="O144" s="112">
        <f t="shared" si="11"/>
        <v>0.70319078405205515</v>
      </c>
      <c r="P144" s="57">
        <v>42</v>
      </c>
      <c r="Q144" s="57">
        <v>40</v>
      </c>
      <c r="R144" s="112">
        <v>0.95238095238095233</v>
      </c>
    </row>
    <row r="145" spans="1:18" ht="37.5" x14ac:dyDescent="0.3">
      <c r="A145" s="196" t="str">
        <f t="shared" si="9"/>
        <v>FEDERACIJA BOSNE I HERCEGOVINE</v>
      </c>
      <c r="B145" s="183">
        <v>128</v>
      </c>
      <c r="C145" s="51" t="s">
        <v>28</v>
      </c>
      <c r="D145" s="51">
        <v>2023</v>
      </c>
      <c r="E145" s="51" t="s">
        <v>595</v>
      </c>
      <c r="F145" s="184" t="e">
        <f ca="1">_xlfn.XLOOKUP(E145,Sheet1!$A$4:$A$11,Sheet1!$C$4:$C$11,"")</f>
        <v>#NAME?</v>
      </c>
      <c r="G145" s="51" t="s">
        <v>596</v>
      </c>
      <c r="H145" s="54">
        <v>327</v>
      </c>
      <c r="I145" s="54">
        <v>273</v>
      </c>
      <c r="J145" s="112">
        <f t="shared" si="12"/>
        <v>0.83486238532110091</v>
      </c>
      <c r="K145" s="55">
        <v>130</v>
      </c>
      <c r="L145" s="185">
        <f t="shared" si="10"/>
        <v>766.5</v>
      </c>
      <c r="M145" s="57">
        <v>139.21245421245422</v>
      </c>
      <c r="N145" s="57">
        <v>182.58461538461538</v>
      </c>
      <c r="O145" s="112">
        <f t="shared" si="11"/>
        <v>0.76245445937053624</v>
      </c>
      <c r="P145" s="57">
        <v>76</v>
      </c>
      <c r="Q145" s="57">
        <v>73</v>
      </c>
      <c r="R145" s="112">
        <v>0.96052631578947367</v>
      </c>
    </row>
    <row r="146" spans="1:18" ht="37.5" x14ac:dyDescent="0.3">
      <c r="A146" s="196" t="str">
        <f t="shared" si="9"/>
        <v>FEDERACIJA BOSNE I HERCEGOVINE</v>
      </c>
      <c r="B146" s="183">
        <v>128</v>
      </c>
      <c r="C146" s="51" t="s">
        <v>28</v>
      </c>
      <c r="D146" s="51">
        <v>2023</v>
      </c>
      <c r="E146" s="51" t="s">
        <v>597</v>
      </c>
      <c r="F146" s="184" t="e">
        <f ca="1">_xlfn.XLOOKUP(E146,Sheet1!$A$4:$A$11,Sheet1!$C$4:$C$11,"")</f>
        <v>#NAME?</v>
      </c>
      <c r="G146" s="51" t="s">
        <v>598</v>
      </c>
      <c r="H146" s="54">
        <v>193</v>
      </c>
      <c r="I146" s="54">
        <v>191</v>
      </c>
      <c r="J146" s="112">
        <f t="shared" si="12"/>
        <v>0.98963730569948183</v>
      </c>
      <c r="K146" s="55">
        <v>66</v>
      </c>
      <c r="L146" s="185">
        <f t="shared" si="10"/>
        <v>1056.2878787878788</v>
      </c>
      <c r="M146" s="57">
        <v>129.06282722513089</v>
      </c>
      <c r="N146" s="57">
        <v>519.74242424242425</v>
      </c>
      <c r="O146" s="112">
        <f t="shared" si="11"/>
        <v>0.2483207473649138</v>
      </c>
      <c r="P146" s="57">
        <v>41</v>
      </c>
      <c r="Q146" s="57">
        <v>38</v>
      </c>
      <c r="R146" s="112">
        <v>0.92682926829268297</v>
      </c>
    </row>
    <row r="147" spans="1:18" ht="37.5" x14ac:dyDescent="0.3">
      <c r="A147" s="196" t="str">
        <f t="shared" si="9"/>
        <v>FEDERACIJA BOSNE I HERCEGOVINE</v>
      </c>
      <c r="B147" s="183">
        <v>128</v>
      </c>
      <c r="C147" s="51" t="s">
        <v>28</v>
      </c>
      <c r="D147" s="51">
        <v>2023</v>
      </c>
      <c r="E147" s="51" t="s">
        <v>599</v>
      </c>
      <c r="F147" s="184" t="e">
        <f ca="1">_xlfn.XLOOKUP(E147,Sheet1!$A$4:$A$11,Sheet1!$C$4:$C$11,"")</f>
        <v>#NAME?</v>
      </c>
      <c r="G147" s="51" t="s">
        <v>600</v>
      </c>
      <c r="H147" s="54">
        <v>129</v>
      </c>
      <c r="I147" s="54">
        <v>125</v>
      </c>
      <c r="J147" s="112">
        <f t="shared" si="12"/>
        <v>0.96899224806201545</v>
      </c>
      <c r="K147" s="55">
        <v>61</v>
      </c>
      <c r="L147" s="185">
        <f t="shared" si="10"/>
        <v>747.95081967213105</v>
      </c>
      <c r="M147" s="57">
        <v>180.328</v>
      </c>
      <c r="N147" s="57">
        <v>167.96721311475409</v>
      </c>
      <c r="O147" s="112">
        <f t="shared" si="11"/>
        <v>1.0735904743314466</v>
      </c>
      <c r="P147" s="57">
        <v>54</v>
      </c>
      <c r="Q147" s="57">
        <v>47</v>
      </c>
      <c r="R147" s="112">
        <v>0.87037037037037035</v>
      </c>
    </row>
    <row r="148" spans="1:18" ht="37.5" x14ac:dyDescent="0.3">
      <c r="A148" s="196" t="str">
        <f t="shared" si="9"/>
        <v>FEDERACIJA BOSNE I HERCEGOVINE</v>
      </c>
      <c r="B148" s="183">
        <v>128</v>
      </c>
      <c r="C148" s="51" t="s">
        <v>28</v>
      </c>
      <c r="D148" s="51">
        <v>2023</v>
      </c>
      <c r="E148" s="51" t="s">
        <v>607</v>
      </c>
      <c r="F148" s="184" t="e">
        <f ca="1">_xlfn.XLOOKUP(E148,Sheet1!$A$4:$A$11,Sheet1!$C$4:$C$11,"")</f>
        <v>#NAME?</v>
      </c>
      <c r="G148" s="51" t="s">
        <v>737</v>
      </c>
      <c r="H148" s="54">
        <v>456</v>
      </c>
      <c r="I148" s="54">
        <v>459</v>
      </c>
      <c r="J148" s="112">
        <f t="shared" si="12"/>
        <v>1.006578947368421</v>
      </c>
      <c r="K148" s="55">
        <v>63</v>
      </c>
      <c r="L148" s="185">
        <f t="shared" si="10"/>
        <v>2659.2857142857142</v>
      </c>
      <c r="M148" s="57">
        <v>107.9520697167756</v>
      </c>
      <c r="N148" s="57">
        <v>72.19047619047619</v>
      </c>
      <c r="O148" s="112">
        <f t="shared" si="11"/>
        <v>1.4953782744408228</v>
      </c>
      <c r="P148" s="57">
        <v>123</v>
      </c>
      <c r="Q148" s="57">
        <v>123</v>
      </c>
      <c r="R148" s="112">
        <v>1</v>
      </c>
    </row>
    <row r="149" spans="1:18" ht="37.5" x14ac:dyDescent="0.3">
      <c r="A149" s="196" t="str">
        <f t="shared" si="9"/>
        <v>FEDERACIJA BOSNE I HERCEGOVINE</v>
      </c>
      <c r="B149" s="183">
        <v>128</v>
      </c>
      <c r="C149" s="51" t="s">
        <v>28</v>
      </c>
      <c r="D149" s="51">
        <v>2023</v>
      </c>
      <c r="E149" s="51" t="s">
        <v>604</v>
      </c>
      <c r="F149" s="184" t="e">
        <f ca="1">_xlfn.XLOOKUP(E149,Sheet1!$A$4:$A$11,Sheet1!$C$4:$C$11,"")</f>
        <v>#NAME?</v>
      </c>
      <c r="G149" s="51" t="s">
        <v>605</v>
      </c>
      <c r="H149" s="54">
        <v>663</v>
      </c>
      <c r="I149" s="54">
        <v>687</v>
      </c>
      <c r="J149" s="112">
        <f t="shared" si="12"/>
        <v>1.0361990950226245</v>
      </c>
      <c r="K149" s="55">
        <v>332</v>
      </c>
      <c r="L149" s="185">
        <f t="shared" si="10"/>
        <v>755.28614457831327</v>
      </c>
      <c r="M149" s="57">
        <v>223.63609898107714</v>
      </c>
      <c r="N149" s="57">
        <v>227.13253012048193</v>
      </c>
      <c r="O149" s="112">
        <f t="shared" si="11"/>
        <v>0.98460620705651403</v>
      </c>
      <c r="P149" s="57">
        <v>94</v>
      </c>
      <c r="Q149" s="57">
        <v>92</v>
      </c>
      <c r="R149" s="112">
        <v>0.97872340425531912</v>
      </c>
    </row>
    <row r="150" spans="1:18" ht="37.5" x14ac:dyDescent="0.3">
      <c r="A150" s="196" t="str">
        <f t="shared" si="9"/>
        <v>FEDERACIJA BOSNE I HERCEGOVINE</v>
      </c>
      <c r="B150" s="183">
        <v>36</v>
      </c>
      <c r="C150" s="51" t="s">
        <v>29</v>
      </c>
      <c r="D150" s="51">
        <v>2023</v>
      </c>
      <c r="E150" s="51" t="s">
        <v>595</v>
      </c>
      <c r="F150" s="184" t="e">
        <f ca="1">_xlfn.XLOOKUP(E150,Sheet1!$A$4:$A$11,Sheet1!$C$4:$C$11,"")</f>
        <v>#NAME?</v>
      </c>
      <c r="G150" s="51" t="s">
        <v>596</v>
      </c>
      <c r="H150" s="54">
        <v>531</v>
      </c>
      <c r="I150" s="54">
        <v>521</v>
      </c>
      <c r="J150" s="112">
        <f t="shared" si="12"/>
        <v>0.98116760828625238</v>
      </c>
      <c r="K150" s="55">
        <v>365</v>
      </c>
      <c r="L150" s="185">
        <f t="shared" si="10"/>
        <v>521</v>
      </c>
      <c r="M150" s="57">
        <v>232.24952015355086</v>
      </c>
      <c r="N150" s="57">
        <v>298.12602739726026</v>
      </c>
      <c r="O150" s="112">
        <f t="shared" si="11"/>
        <v>0.7790313451702513</v>
      </c>
      <c r="P150" s="57">
        <v>277</v>
      </c>
      <c r="Q150" s="57">
        <v>224</v>
      </c>
      <c r="R150" s="112">
        <v>0.80866425992779778</v>
      </c>
    </row>
    <row r="151" spans="1:18" ht="37.5" x14ac:dyDescent="0.3">
      <c r="A151" s="196" t="str">
        <f t="shared" si="9"/>
        <v>FEDERACIJA BOSNE I HERCEGOVINE</v>
      </c>
      <c r="B151" s="183">
        <v>36</v>
      </c>
      <c r="C151" s="51" t="s">
        <v>29</v>
      </c>
      <c r="D151" s="51">
        <v>2023</v>
      </c>
      <c r="E151" s="51" t="s">
        <v>597</v>
      </c>
      <c r="F151" s="184" t="e">
        <f ca="1">_xlfn.XLOOKUP(E151,Sheet1!$A$4:$A$11,Sheet1!$C$4:$C$11,"")</f>
        <v>#NAME?</v>
      </c>
      <c r="G151" s="51" t="s">
        <v>598</v>
      </c>
      <c r="H151" s="54">
        <v>808</v>
      </c>
      <c r="I151" s="54">
        <v>836</v>
      </c>
      <c r="J151" s="112">
        <f t="shared" si="12"/>
        <v>1.0346534653465347</v>
      </c>
      <c r="K151" s="55">
        <v>163</v>
      </c>
      <c r="L151" s="185">
        <f t="shared" si="10"/>
        <v>1872.0245398773004</v>
      </c>
      <c r="M151" s="57">
        <v>89.126794258373209</v>
      </c>
      <c r="N151" s="57">
        <v>229.4478527607362</v>
      </c>
      <c r="O151" s="112">
        <f t="shared" si="11"/>
        <v>0.38844030652713457</v>
      </c>
      <c r="P151" s="57">
        <v>115</v>
      </c>
      <c r="Q151" s="57">
        <v>111</v>
      </c>
      <c r="R151" s="112">
        <v>0.9652173913043478</v>
      </c>
    </row>
    <row r="152" spans="1:18" ht="37.5" x14ac:dyDescent="0.3">
      <c r="A152" s="196" t="str">
        <f t="shared" ref="A152:A215" si="13">A151</f>
        <v>FEDERACIJA BOSNE I HERCEGOVINE</v>
      </c>
      <c r="B152" s="183">
        <v>36</v>
      </c>
      <c r="C152" s="51" t="s">
        <v>29</v>
      </c>
      <c r="D152" s="51">
        <v>2023</v>
      </c>
      <c r="E152" s="51" t="s">
        <v>599</v>
      </c>
      <c r="F152" s="184" t="e">
        <f ca="1">_xlfn.XLOOKUP(E152,Sheet1!$A$4:$A$11,Sheet1!$C$4:$C$11,"")</f>
        <v>#NAME?</v>
      </c>
      <c r="G152" s="51" t="s">
        <v>600</v>
      </c>
      <c r="H152" s="54">
        <v>921</v>
      </c>
      <c r="I152" s="54">
        <v>663</v>
      </c>
      <c r="J152" s="112">
        <f t="shared" si="12"/>
        <v>0.71986970684039087</v>
      </c>
      <c r="K152" s="55">
        <v>775</v>
      </c>
      <c r="L152" s="185">
        <f t="shared" si="10"/>
        <v>312.2516129032258</v>
      </c>
      <c r="M152" s="57">
        <v>282.43288084464552</v>
      </c>
      <c r="N152" s="57">
        <v>198.78064516129032</v>
      </c>
      <c r="O152" s="112">
        <f t="shared" si="11"/>
        <v>1.420826864785955</v>
      </c>
      <c r="P152" s="57">
        <v>516</v>
      </c>
      <c r="Q152" s="57">
        <v>440</v>
      </c>
      <c r="R152" s="112">
        <v>0.8527131782945736</v>
      </c>
    </row>
    <row r="153" spans="1:18" ht="37.5" x14ac:dyDescent="0.3">
      <c r="A153" s="196" t="str">
        <f t="shared" si="13"/>
        <v>FEDERACIJA BOSNE I HERCEGOVINE</v>
      </c>
      <c r="B153" s="183">
        <v>36</v>
      </c>
      <c r="C153" s="51" t="s">
        <v>29</v>
      </c>
      <c r="D153" s="51">
        <v>2023</v>
      </c>
      <c r="E153" s="51" t="s">
        <v>607</v>
      </c>
      <c r="F153" s="184" t="e">
        <f ca="1">_xlfn.XLOOKUP(E153,Sheet1!$A$4:$A$11,Sheet1!$C$4:$C$11,"")</f>
        <v>#NAME?</v>
      </c>
      <c r="G153" s="51" t="s">
        <v>737</v>
      </c>
      <c r="H153" s="54">
        <v>562</v>
      </c>
      <c r="I153" s="54">
        <v>587</v>
      </c>
      <c r="J153" s="112">
        <f t="shared" si="12"/>
        <v>1.0444839857651245</v>
      </c>
      <c r="K153" s="55">
        <v>257</v>
      </c>
      <c r="L153" s="185">
        <f t="shared" si="10"/>
        <v>833.67704280155635</v>
      </c>
      <c r="M153" s="57">
        <v>157.2504258943782</v>
      </c>
      <c r="N153" s="57">
        <v>130.57587548638134</v>
      </c>
      <c r="O153" s="112">
        <f t="shared" si="11"/>
        <v>1.204283910091638</v>
      </c>
      <c r="P153" s="57">
        <v>335</v>
      </c>
      <c r="Q153" s="57">
        <v>335</v>
      </c>
      <c r="R153" s="112">
        <v>1</v>
      </c>
    </row>
    <row r="154" spans="1:18" ht="37.5" x14ac:dyDescent="0.3">
      <c r="A154" s="196" t="str">
        <f t="shared" si="13"/>
        <v>FEDERACIJA BOSNE I HERCEGOVINE</v>
      </c>
      <c r="B154" s="183">
        <v>36</v>
      </c>
      <c r="C154" s="51" t="s">
        <v>29</v>
      </c>
      <c r="D154" s="51">
        <v>2023</v>
      </c>
      <c r="E154" s="51" t="s">
        <v>604</v>
      </c>
      <c r="F154" s="184" t="e">
        <f ca="1">_xlfn.XLOOKUP(E154,Sheet1!$A$4:$A$11,Sheet1!$C$4:$C$11,"")</f>
        <v>#NAME?</v>
      </c>
      <c r="G154" s="51" t="s">
        <v>605</v>
      </c>
      <c r="H154" s="54">
        <v>615</v>
      </c>
      <c r="I154" s="54">
        <v>492</v>
      </c>
      <c r="J154" s="112">
        <f t="shared" si="12"/>
        <v>0.8</v>
      </c>
      <c r="K154" s="55">
        <v>922</v>
      </c>
      <c r="L154" s="185">
        <f t="shared" si="10"/>
        <v>194.77223427331884</v>
      </c>
      <c r="M154" s="57">
        <v>266.04878048780489</v>
      </c>
      <c r="N154" s="57">
        <v>981.04989154013015</v>
      </c>
      <c r="O154" s="112">
        <f t="shared" si="11"/>
        <v>0.27118781907221901</v>
      </c>
      <c r="P154" s="57">
        <v>35</v>
      </c>
      <c r="Q154" s="57">
        <v>24</v>
      </c>
      <c r="R154" s="112">
        <v>0.68571428571428572</v>
      </c>
    </row>
    <row r="155" spans="1:18" ht="37.5" x14ac:dyDescent="0.3">
      <c r="A155" s="196" t="str">
        <f t="shared" si="13"/>
        <v>FEDERACIJA BOSNE I HERCEGOVINE</v>
      </c>
      <c r="B155" s="183">
        <v>29</v>
      </c>
      <c r="C155" s="51" t="s">
        <v>30</v>
      </c>
      <c r="D155" s="51">
        <v>2023</v>
      </c>
      <c r="E155" s="51" t="s">
        <v>595</v>
      </c>
      <c r="F155" s="184" t="e">
        <f ca="1">_xlfn.XLOOKUP(E155,Sheet1!$A$4:$A$11,Sheet1!$C$4:$C$11,"")</f>
        <v>#NAME?</v>
      </c>
      <c r="G155" s="51" t="s">
        <v>596</v>
      </c>
      <c r="H155" s="54">
        <v>380</v>
      </c>
      <c r="I155" s="54">
        <v>340</v>
      </c>
      <c r="J155" s="112">
        <f t="shared" si="12"/>
        <v>0.89473684210526316</v>
      </c>
      <c r="K155" s="55">
        <v>412</v>
      </c>
      <c r="L155" s="185">
        <f t="shared" si="10"/>
        <v>301.21359223300971</v>
      </c>
      <c r="M155" s="57">
        <v>398.97647058823532</v>
      </c>
      <c r="N155" s="57">
        <v>385.52184466019418</v>
      </c>
      <c r="O155" s="112">
        <f t="shared" si="11"/>
        <v>1.034899775756936</v>
      </c>
      <c r="P155" s="57">
        <v>355</v>
      </c>
      <c r="Q155" s="57">
        <v>232</v>
      </c>
      <c r="R155" s="112">
        <v>0.6535211267605634</v>
      </c>
    </row>
    <row r="156" spans="1:18" ht="37.5" x14ac:dyDescent="0.3">
      <c r="A156" s="196" t="str">
        <f t="shared" si="13"/>
        <v>FEDERACIJA BOSNE I HERCEGOVINE</v>
      </c>
      <c r="B156" s="183">
        <v>29</v>
      </c>
      <c r="C156" s="51" t="s">
        <v>30</v>
      </c>
      <c r="D156" s="51">
        <v>2023</v>
      </c>
      <c r="E156" s="51" t="s">
        <v>597</v>
      </c>
      <c r="F156" s="184" t="e">
        <f ca="1">_xlfn.XLOOKUP(E156,Sheet1!$A$4:$A$11,Sheet1!$C$4:$C$11,"")</f>
        <v>#NAME?</v>
      </c>
      <c r="G156" s="51" t="s">
        <v>598</v>
      </c>
      <c r="H156" s="54">
        <v>400</v>
      </c>
      <c r="I156" s="54">
        <v>481</v>
      </c>
      <c r="J156" s="112">
        <f t="shared" si="12"/>
        <v>1.2024999999999999</v>
      </c>
      <c r="K156" s="55">
        <v>211</v>
      </c>
      <c r="L156" s="185">
        <f t="shared" si="10"/>
        <v>832.06161137440768</v>
      </c>
      <c r="M156" s="57">
        <v>177.27650727650729</v>
      </c>
      <c r="N156" s="57">
        <v>793.61137440758296</v>
      </c>
      <c r="O156" s="112">
        <f t="shared" si="11"/>
        <v>0.22337949403615984</v>
      </c>
      <c r="P156" s="57">
        <v>157</v>
      </c>
      <c r="Q156" s="57">
        <v>128</v>
      </c>
      <c r="R156" s="112">
        <v>0.8152866242038217</v>
      </c>
    </row>
    <row r="157" spans="1:18" ht="37.5" x14ac:dyDescent="0.3">
      <c r="A157" s="196" t="str">
        <f t="shared" si="13"/>
        <v>FEDERACIJA BOSNE I HERCEGOVINE</v>
      </c>
      <c r="B157" s="183">
        <v>29</v>
      </c>
      <c r="C157" s="51" t="s">
        <v>30</v>
      </c>
      <c r="D157" s="51">
        <v>2023</v>
      </c>
      <c r="E157" s="51" t="s">
        <v>599</v>
      </c>
      <c r="F157" s="184" t="e">
        <f ca="1">_xlfn.XLOOKUP(E157,Sheet1!$A$4:$A$11,Sheet1!$C$4:$C$11,"")</f>
        <v>#NAME?</v>
      </c>
      <c r="G157" s="51" t="s">
        <v>600</v>
      </c>
      <c r="H157" s="54">
        <v>339</v>
      </c>
      <c r="I157" s="54">
        <v>410</v>
      </c>
      <c r="J157" s="112">
        <f t="shared" si="12"/>
        <v>1.2094395280235988</v>
      </c>
      <c r="K157" s="55">
        <v>304</v>
      </c>
      <c r="L157" s="185">
        <f t="shared" si="10"/>
        <v>492.26973684210526</v>
      </c>
      <c r="M157" s="57">
        <v>337.36097560975611</v>
      </c>
      <c r="N157" s="57">
        <v>281.43092105263156</v>
      </c>
      <c r="O157" s="112">
        <f t="shared" si="11"/>
        <v>1.1987345752482714</v>
      </c>
      <c r="P157" s="57">
        <v>340</v>
      </c>
      <c r="Q157" s="57">
        <v>278</v>
      </c>
      <c r="R157" s="112">
        <v>0.81764705882352939</v>
      </c>
    </row>
    <row r="158" spans="1:18" ht="37.5" x14ac:dyDescent="0.3">
      <c r="A158" s="196" t="str">
        <f t="shared" si="13"/>
        <v>FEDERACIJA BOSNE I HERCEGOVINE</v>
      </c>
      <c r="B158" s="183">
        <v>29</v>
      </c>
      <c r="C158" s="51" t="s">
        <v>30</v>
      </c>
      <c r="D158" s="51">
        <v>2023</v>
      </c>
      <c r="E158" s="51" t="s">
        <v>607</v>
      </c>
      <c r="F158" s="184" t="e">
        <f ca="1">_xlfn.XLOOKUP(E158,Sheet1!$A$4:$A$11,Sheet1!$C$4:$C$11,"")</f>
        <v>#NAME?</v>
      </c>
      <c r="G158" s="51" t="s">
        <v>737</v>
      </c>
      <c r="H158" s="54">
        <v>446</v>
      </c>
      <c r="I158" s="54">
        <v>463</v>
      </c>
      <c r="J158" s="112">
        <f t="shared" si="12"/>
        <v>1.0381165919282511</v>
      </c>
      <c r="K158" s="55">
        <v>387</v>
      </c>
      <c r="L158" s="185">
        <f t="shared" si="10"/>
        <v>436.67958656330751</v>
      </c>
      <c r="M158" s="57">
        <v>281.79913606911447</v>
      </c>
      <c r="N158" s="57">
        <v>176.02583979328165</v>
      </c>
      <c r="O158" s="112">
        <f t="shared" si="11"/>
        <v>1.6008964161173673</v>
      </c>
      <c r="P158" s="57">
        <v>288</v>
      </c>
      <c r="Q158" s="57">
        <v>286</v>
      </c>
      <c r="R158" s="112">
        <v>0.99305555555555558</v>
      </c>
    </row>
    <row r="159" spans="1:18" ht="37.5" x14ac:dyDescent="0.3">
      <c r="A159" s="196" t="str">
        <f t="shared" si="13"/>
        <v>FEDERACIJA BOSNE I HERCEGOVINE</v>
      </c>
      <c r="B159" s="183">
        <v>29</v>
      </c>
      <c r="C159" s="51" t="s">
        <v>30</v>
      </c>
      <c r="D159" s="51">
        <v>2023</v>
      </c>
      <c r="E159" s="51" t="s">
        <v>604</v>
      </c>
      <c r="F159" s="184" t="e">
        <f ca="1">_xlfn.XLOOKUP(E159,Sheet1!$A$4:$A$11,Sheet1!$C$4:$C$11,"")</f>
        <v>#NAME?</v>
      </c>
      <c r="G159" s="51" t="s">
        <v>605</v>
      </c>
      <c r="H159" s="54">
        <v>785</v>
      </c>
      <c r="I159" s="54">
        <v>559</v>
      </c>
      <c r="J159" s="112">
        <f t="shared" si="12"/>
        <v>0.71210191082802543</v>
      </c>
      <c r="K159" s="55">
        <v>1380</v>
      </c>
      <c r="L159" s="185">
        <f t="shared" si="10"/>
        <v>147.85144927536231</v>
      </c>
      <c r="M159" s="57">
        <v>392.20035778175315</v>
      </c>
      <c r="N159" s="57">
        <v>686.30217391304348</v>
      </c>
      <c r="O159" s="112">
        <f t="shared" si="11"/>
        <v>0.57146891367918951</v>
      </c>
      <c r="P159" s="57">
        <v>69</v>
      </c>
      <c r="Q159" s="57">
        <v>55</v>
      </c>
      <c r="R159" s="112">
        <v>0.79710144927536231</v>
      </c>
    </row>
    <row r="160" spans="1:18" ht="37.5" x14ac:dyDescent="0.3">
      <c r="A160" s="196" t="str">
        <f t="shared" si="13"/>
        <v>FEDERACIJA BOSNE I HERCEGOVINE</v>
      </c>
      <c r="B160" s="183">
        <v>49</v>
      </c>
      <c r="C160" s="51" t="s">
        <v>31</v>
      </c>
      <c r="D160" s="51">
        <v>2023</v>
      </c>
      <c r="E160" s="51" t="s">
        <v>595</v>
      </c>
      <c r="F160" s="184" t="e">
        <f ca="1">_xlfn.XLOOKUP(E160,Sheet1!$A$4:$A$11,Sheet1!$C$4:$C$11,"")</f>
        <v>#NAME?</v>
      </c>
      <c r="G160" s="51" t="s">
        <v>596</v>
      </c>
      <c r="H160" s="54">
        <v>1056</v>
      </c>
      <c r="I160" s="54">
        <v>1057</v>
      </c>
      <c r="J160" s="112">
        <f t="shared" si="12"/>
        <v>1.0009469696969697</v>
      </c>
      <c r="K160" s="55">
        <v>546</v>
      </c>
      <c r="L160" s="185">
        <f t="shared" si="10"/>
        <v>706.60256410256409</v>
      </c>
      <c r="M160" s="57">
        <v>199.17786187322611</v>
      </c>
      <c r="N160" s="57">
        <v>219.99633699633699</v>
      </c>
      <c r="O160" s="112">
        <f t="shared" si="11"/>
        <v>0.90536899201436472</v>
      </c>
      <c r="P160" s="57">
        <v>554</v>
      </c>
      <c r="Q160" s="57">
        <v>517</v>
      </c>
      <c r="R160" s="112">
        <v>0.93321299638989175</v>
      </c>
    </row>
    <row r="161" spans="1:18" ht="37.5" x14ac:dyDescent="0.3">
      <c r="A161" s="196" t="str">
        <f t="shared" si="13"/>
        <v>FEDERACIJA BOSNE I HERCEGOVINE</v>
      </c>
      <c r="B161" s="183">
        <v>49</v>
      </c>
      <c r="C161" s="51" t="s">
        <v>31</v>
      </c>
      <c r="D161" s="51">
        <v>2023</v>
      </c>
      <c r="E161" s="51" t="s">
        <v>597</v>
      </c>
      <c r="F161" s="184" t="e">
        <f ca="1">_xlfn.XLOOKUP(E161,Sheet1!$A$4:$A$11,Sheet1!$C$4:$C$11,"")</f>
        <v>#NAME?</v>
      </c>
      <c r="G161" s="51" t="s">
        <v>598</v>
      </c>
      <c r="H161" s="54">
        <v>618</v>
      </c>
      <c r="I161" s="54">
        <v>657</v>
      </c>
      <c r="J161" s="112">
        <f t="shared" si="12"/>
        <v>1.0631067961165048</v>
      </c>
      <c r="K161" s="55">
        <v>231</v>
      </c>
      <c r="L161" s="185">
        <f t="shared" si="10"/>
        <v>1038.1168831168832</v>
      </c>
      <c r="M161" s="57">
        <v>172.31354642313548</v>
      </c>
      <c r="N161" s="57">
        <v>578.84415584415581</v>
      </c>
      <c r="O161" s="112">
        <f t="shared" si="11"/>
        <v>0.29768555954727138</v>
      </c>
      <c r="P161" s="57">
        <v>140</v>
      </c>
      <c r="Q161" s="57">
        <v>131</v>
      </c>
      <c r="R161" s="112">
        <v>0.93571428571428572</v>
      </c>
    </row>
    <row r="162" spans="1:18" ht="37.5" x14ac:dyDescent="0.3">
      <c r="A162" s="196" t="str">
        <f t="shared" si="13"/>
        <v>FEDERACIJA BOSNE I HERCEGOVINE</v>
      </c>
      <c r="B162" s="183">
        <v>49</v>
      </c>
      <c r="C162" s="51" t="s">
        <v>31</v>
      </c>
      <c r="D162" s="51">
        <v>2023</v>
      </c>
      <c r="E162" s="51" t="s">
        <v>599</v>
      </c>
      <c r="F162" s="184" t="e">
        <f ca="1">_xlfn.XLOOKUP(E162,Sheet1!$A$4:$A$11,Sheet1!$C$4:$C$11,"")</f>
        <v>#NAME?</v>
      </c>
      <c r="G162" s="51" t="s">
        <v>600</v>
      </c>
      <c r="H162" s="54">
        <v>338</v>
      </c>
      <c r="I162" s="54">
        <v>375</v>
      </c>
      <c r="J162" s="112">
        <f t="shared" si="12"/>
        <v>1.1094674556213018</v>
      </c>
      <c r="K162" s="55">
        <v>242</v>
      </c>
      <c r="L162" s="185">
        <f t="shared" si="10"/>
        <v>565.59917355371908</v>
      </c>
      <c r="M162" s="57">
        <v>267.66399999999999</v>
      </c>
      <c r="N162" s="57">
        <v>234.59504132231405</v>
      </c>
      <c r="O162" s="112">
        <f t="shared" si="11"/>
        <v>1.140961882618192</v>
      </c>
      <c r="P162" s="57">
        <v>270</v>
      </c>
      <c r="Q162" s="57">
        <v>244</v>
      </c>
      <c r="R162" s="112">
        <v>0.90370370370370368</v>
      </c>
    </row>
    <row r="163" spans="1:18" ht="37.5" x14ac:dyDescent="0.3">
      <c r="A163" s="196" t="str">
        <f t="shared" si="13"/>
        <v>FEDERACIJA BOSNE I HERCEGOVINE</v>
      </c>
      <c r="B163" s="183">
        <v>49</v>
      </c>
      <c r="C163" s="51" t="s">
        <v>31</v>
      </c>
      <c r="D163" s="51">
        <v>2023</v>
      </c>
      <c r="E163" s="51" t="s">
        <v>607</v>
      </c>
      <c r="F163" s="184" t="e">
        <f ca="1">_xlfn.XLOOKUP(E163,Sheet1!$A$4:$A$11,Sheet1!$C$4:$C$11,"")</f>
        <v>#NAME?</v>
      </c>
      <c r="G163" s="51" t="s">
        <v>737</v>
      </c>
      <c r="H163" s="54">
        <v>758</v>
      </c>
      <c r="I163" s="54">
        <v>869</v>
      </c>
      <c r="J163" s="112">
        <f t="shared" si="12"/>
        <v>1.146437994722955</v>
      </c>
      <c r="K163" s="55">
        <v>383</v>
      </c>
      <c r="L163" s="185">
        <f t="shared" si="10"/>
        <v>828.15926892950392</v>
      </c>
      <c r="M163" s="57">
        <v>191.13463751438434</v>
      </c>
      <c r="N163" s="57">
        <v>133.25065274151436</v>
      </c>
      <c r="O163" s="112">
        <f t="shared" si="11"/>
        <v>1.4343992587049907</v>
      </c>
      <c r="P163" s="57">
        <v>497</v>
      </c>
      <c r="Q163" s="57">
        <v>497</v>
      </c>
      <c r="R163" s="112">
        <v>1</v>
      </c>
    </row>
    <row r="164" spans="1:18" ht="37.5" x14ac:dyDescent="0.3">
      <c r="A164" s="196" t="str">
        <f t="shared" si="13"/>
        <v>FEDERACIJA BOSNE I HERCEGOVINE</v>
      </c>
      <c r="B164" s="183">
        <v>49</v>
      </c>
      <c r="C164" s="51" t="s">
        <v>31</v>
      </c>
      <c r="D164" s="51">
        <v>2023</v>
      </c>
      <c r="E164" s="51" t="s">
        <v>604</v>
      </c>
      <c r="F164" s="184" t="e">
        <f ca="1">_xlfn.XLOOKUP(E164,Sheet1!$A$4:$A$11,Sheet1!$C$4:$C$11,"")</f>
        <v>#NAME?</v>
      </c>
      <c r="G164" s="51" t="s">
        <v>605</v>
      </c>
      <c r="H164" s="54">
        <v>618</v>
      </c>
      <c r="I164" s="54">
        <v>774</v>
      </c>
      <c r="J164" s="112">
        <f t="shared" si="12"/>
        <v>1.2524271844660195</v>
      </c>
      <c r="K164" s="55">
        <v>1079</v>
      </c>
      <c r="L164" s="185">
        <f t="shared" si="10"/>
        <v>261.82576459684896</v>
      </c>
      <c r="M164" s="57">
        <v>840.20284237726094</v>
      </c>
      <c r="N164" s="57">
        <v>575.47265987025025</v>
      </c>
      <c r="O164" s="112">
        <f t="shared" si="11"/>
        <v>1.4600221712821222</v>
      </c>
      <c r="P164" s="57">
        <v>81</v>
      </c>
      <c r="Q164" s="57">
        <v>74</v>
      </c>
      <c r="R164" s="112">
        <v>0.9135802469135802</v>
      </c>
    </row>
    <row r="165" spans="1:18" ht="37.5" x14ac:dyDescent="0.3">
      <c r="A165" s="196" t="str">
        <f t="shared" si="13"/>
        <v>FEDERACIJA BOSNE I HERCEGOVINE</v>
      </c>
      <c r="B165" s="183">
        <v>56</v>
      </c>
      <c r="C165" s="51" t="s">
        <v>32</v>
      </c>
      <c r="D165" s="51">
        <v>2023</v>
      </c>
      <c r="E165" s="51" t="s">
        <v>595</v>
      </c>
      <c r="F165" s="184" t="e">
        <f ca="1">_xlfn.XLOOKUP(E165,Sheet1!$A$4:$A$11,Sheet1!$C$4:$C$11,"")</f>
        <v>#NAME?</v>
      </c>
      <c r="G165" s="51" t="s">
        <v>596</v>
      </c>
      <c r="H165" s="54">
        <v>503</v>
      </c>
      <c r="I165" s="54">
        <v>553</v>
      </c>
      <c r="J165" s="112">
        <f t="shared" si="12"/>
        <v>1.099403578528827</v>
      </c>
      <c r="K165" s="55">
        <v>304</v>
      </c>
      <c r="L165" s="185">
        <f t="shared" si="10"/>
        <v>663.96381578947364</v>
      </c>
      <c r="M165" s="57">
        <v>222.23146473779386</v>
      </c>
      <c r="N165" s="57">
        <v>197.86842105263159</v>
      </c>
      <c r="O165" s="112">
        <f t="shared" si="11"/>
        <v>1.1231274983423549</v>
      </c>
      <c r="P165" s="57">
        <v>314</v>
      </c>
      <c r="Q165" s="57">
        <v>300</v>
      </c>
      <c r="R165" s="112">
        <v>0.95541401273885351</v>
      </c>
    </row>
    <row r="166" spans="1:18" ht="37.5" x14ac:dyDescent="0.3">
      <c r="A166" s="196" t="str">
        <f t="shared" si="13"/>
        <v>FEDERACIJA BOSNE I HERCEGOVINE</v>
      </c>
      <c r="B166" s="183">
        <v>56</v>
      </c>
      <c r="C166" s="51" t="s">
        <v>32</v>
      </c>
      <c r="D166" s="51">
        <v>2023</v>
      </c>
      <c r="E166" s="51" t="s">
        <v>597</v>
      </c>
      <c r="F166" s="184" t="e">
        <f ca="1">_xlfn.XLOOKUP(E166,Sheet1!$A$4:$A$11,Sheet1!$C$4:$C$11,"")</f>
        <v>#NAME?</v>
      </c>
      <c r="G166" s="51" t="s">
        <v>598</v>
      </c>
      <c r="H166" s="54">
        <v>650</v>
      </c>
      <c r="I166" s="54">
        <v>656</v>
      </c>
      <c r="J166" s="112">
        <f t="shared" si="12"/>
        <v>1.0092307692307692</v>
      </c>
      <c r="K166" s="55">
        <v>118</v>
      </c>
      <c r="L166" s="185">
        <f t="shared" si="10"/>
        <v>2029.1525423728815</v>
      </c>
      <c r="M166" s="57">
        <v>99.806402439024396</v>
      </c>
      <c r="N166" s="57">
        <v>348.06779661016947</v>
      </c>
      <c r="O166" s="112">
        <f t="shared" si="11"/>
        <v>0.28674414413237437</v>
      </c>
      <c r="P166" s="57">
        <v>97</v>
      </c>
      <c r="Q166" s="57">
        <v>90</v>
      </c>
      <c r="R166" s="112">
        <v>0.92783505154639179</v>
      </c>
    </row>
    <row r="167" spans="1:18" ht="37.5" x14ac:dyDescent="0.3">
      <c r="A167" s="196" t="str">
        <f t="shared" si="13"/>
        <v>FEDERACIJA BOSNE I HERCEGOVINE</v>
      </c>
      <c r="B167" s="183">
        <v>56</v>
      </c>
      <c r="C167" s="51" t="s">
        <v>32</v>
      </c>
      <c r="D167" s="51">
        <v>2023</v>
      </c>
      <c r="E167" s="51" t="s">
        <v>599</v>
      </c>
      <c r="F167" s="184" t="e">
        <f ca="1">_xlfn.XLOOKUP(E167,Sheet1!$A$4:$A$11,Sheet1!$C$4:$C$11,"")</f>
        <v>#NAME?</v>
      </c>
      <c r="G167" s="51" t="s">
        <v>600</v>
      </c>
      <c r="H167" s="54">
        <v>408</v>
      </c>
      <c r="I167" s="54">
        <v>422</v>
      </c>
      <c r="J167" s="112">
        <f t="shared" si="12"/>
        <v>1.0343137254901962</v>
      </c>
      <c r="K167" s="55">
        <v>267</v>
      </c>
      <c r="L167" s="185">
        <f t="shared" si="10"/>
        <v>576.89138576779033</v>
      </c>
      <c r="M167" s="57">
        <v>243.70142180094786</v>
      </c>
      <c r="N167" s="57">
        <v>165.43445692883896</v>
      </c>
      <c r="O167" s="112">
        <f t="shared" si="11"/>
        <v>1.4730995363666903</v>
      </c>
      <c r="P167" s="57">
        <v>281</v>
      </c>
      <c r="Q167" s="57">
        <v>249</v>
      </c>
      <c r="R167" s="112">
        <v>0.88612099644128117</v>
      </c>
    </row>
    <row r="168" spans="1:18" ht="37.5" x14ac:dyDescent="0.3">
      <c r="A168" s="196" t="str">
        <f t="shared" si="13"/>
        <v>FEDERACIJA BOSNE I HERCEGOVINE</v>
      </c>
      <c r="B168" s="183">
        <v>56</v>
      </c>
      <c r="C168" s="51" t="s">
        <v>32</v>
      </c>
      <c r="D168" s="51">
        <v>2023</v>
      </c>
      <c r="E168" s="51" t="s">
        <v>607</v>
      </c>
      <c r="F168" s="184" t="e">
        <f ca="1">_xlfn.XLOOKUP(E168,Sheet1!$A$4:$A$11,Sheet1!$C$4:$C$11,"")</f>
        <v>#NAME?</v>
      </c>
      <c r="G168" s="51" t="s">
        <v>737</v>
      </c>
      <c r="H168" s="54">
        <v>394</v>
      </c>
      <c r="I168" s="54">
        <v>397</v>
      </c>
      <c r="J168" s="112">
        <f t="shared" si="12"/>
        <v>1.0076142131979695</v>
      </c>
      <c r="K168" s="55">
        <v>153</v>
      </c>
      <c r="L168" s="185">
        <f t="shared" si="10"/>
        <v>947.09150326797385</v>
      </c>
      <c r="M168" s="57">
        <v>132.89420654911839</v>
      </c>
      <c r="N168" s="57">
        <v>94.026143790849673</v>
      </c>
      <c r="O168" s="112">
        <f t="shared" si="11"/>
        <v>1.4133750592252965</v>
      </c>
      <c r="P168" s="57">
        <v>159</v>
      </c>
      <c r="Q168" s="57">
        <v>159</v>
      </c>
      <c r="R168" s="112">
        <v>1</v>
      </c>
    </row>
    <row r="169" spans="1:18" ht="37.5" x14ac:dyDescent="0.3">
      <c r="A169" s="196" t="str">
        <f t="shared" si="13"/>
        <v>FEDERACIJA BOSNE I HERCEGOVINE</v>
      </c>
      <c r="B169" s="183">
        <v>56</v>
      </c>
      <c r="C169" s="51" t="s">
        <v>32</v>
      </c>
      <c r="D169" s="51">
        <v>2023</v>
      </c>
      <c r="E169" s="51" t="s">
        <v>604</v>
      </c>
      <c r="F169" s="184" t="e">
        <f ca="1">_xlfn.XLOOKUP(E169,Sheet1!$A$4:$A$11,Sheet1!$C$4:$C$11,"")</f>
        <v>#NAME?</v>
      </c>
      <c r="G169" s="51" t="s">
        <v>605</v>
      </c>
      <c r="H169" s="54">
        <v>920</v>
      </c>
      <c r="I169" s="54">
        <v>975</v>
      </c>
      <c r="J169" s="112">
        <f t="shared" si="12"/>
        <v>1.0597826086956521</v>
      </c>
      <c r="K169" s="55">
        <v>742</v>
      </c>
      <c r="L169" s="185">
        <f t="shared" si="10"/>
        <v>479.61590296495956</v>
      </c>
      <c r="M169" s="57">
        <v>368.86051282051284</v>
      </c>
      <c r="N169" s="57">
        <v>414.80323450134773</v>
      </c>
      <c r="O169" s="112">
        <f t="shared" si="11"/>
        <v>0.88924213251117834</v>
      </c>
      <c r="P169" s="57">
        <v>62</v>
      </c>
      <c r="Q169" s="57">
        <v>52</v>
      </c>
      <c r="R169" s="112">
        <v>0.83870967741935487</v>
      </c>
    </row>
    <row r="170" spans="1:18" ht="25" x14ac:dyDescent="0.3">
      <c r="A170" s="196" t="str">
        <f t="shared" si="13"/>
        <v>FEDERACIJA BOSNE I HERCEGOVINE</v>
      </c>
      <c r="B170" s="183">
        <v>68</v>
      </c>
      <c r="C170" s="51" t="s">
        <v>33</v>
      </c>
      <c r="D170" s="51">
        <v>2023</v>
      </c>
      <c r="E170" s="51" t="s">
        <v>595</v>
      </c>
      <c r="F170" s="184" t="e">
        <f ca="1">_xlfn.XLOOKUP(E170,Sheet1!$A$4:$A$11,Sheet1!$C$4:$C$11,"")</f>
        <v>#NAME?</v>
      </c>
      <c r="G170" s="51" t="s">
        <v>596</v>
      </c>
      <c r="H170" s="54">
        <v>810</v>
      </c>
      <c r="I170" s="54">
        <v>802</v>
      </c>
      <c r="J170" s="112">
        <f t="shared" si="12"/>
        <v>0.99012345679012348</v>
      </c>
      <c r="K170" s="55">
        <v>348</v>
      </c>
      <c r="L170" s="185">
        <f t="shared" si="10"/>
        <v>841.17816091954023</v>
      </c>
      <c r="M170" s="57">
        <v>177.78054862842893</v>
      </c>
      <c r="N170" s="57">
        <v>123.97126436781609</v>
      </c>
      <c r="O170" s="112">
        <f t="shared" si="11"/>
        <v>1.4340464262828165</v>
      </c>
      <c r="P170" s="57">
        <v>263</v>
      </c>
      <c r="Q170" s="57">
        <v>257</v>
      </c>
      <c r="R170" s="112">
        <v>0.97718631178707227</v>
      </c>
    </row>
    <row r="171" spans="1:18" ht="25" x14ac:dyDescent="0.3">
      <c r="A171" s="196" t="str">
        <f t="shared" si="13"/>
        <v>FEDERACIJA BOSNE I HERCEGOVINE</v>
      </c>
      <c r="B171" s="183">
        <v>68</v>
      </c>
      <c r="C171" s="51" t="s">
        <v>33</v>
      </c>
      <c r="D171" s="51">
        <v>2023</v>
      </c>
      <c r="E171" s="51" t="s">
        <v>597</v>
      </c>
      <c r="F171" s="184" t="e">
        <f ca="1">_xlfn.XLOOKUP(E171,Sheet1!$A$4:$A$11,Sheet1!$C$4:$C$11,"")</f>
        <v>#NAME?</v>
      </c>
      <c r="G171" s="51" t="s">
        <v>598</v>
      </c>
      <c r="H171" s="54">
        <v>557</v>
      </c>
      <c r="I171" s="54">
        <v>565</v>
      </c>
      <c r="J171" s="112">
        <f t="shared" si="12"/>
        <v>1.014362657091562</v>
      </c>
      <c r="K171" s="55">
        <v>110</v>
      </c>
      <c r="L171" s="185">
        <f t="shared" si="10"/>
        <v>1874.7727272727275</v>
      </c>
      <c r="M171" s="57">
        <v>83.785840707964596</v>
      </c>
      <c r="N171" s="57">
        <v>1068.8636363636363</v>
      </c>
      <c r="O171" s="112">
        <f t="shared" si="11"/>
        <v>7.838777357326053E-2</v>
      </c>
      <c r="P171" s="57">
        <v>47</v>
      </c>
      <c r="Q171" s="57">
        <v>46</v>
      </c>
      <c r="R171" s="112">
        <v>0.97872340425531912</v>
      </c>
    </row>
    <row r="172" spans="1:18" ht="25" x14ac:dyDescent="0.3">
      <c r="A172" s="196" t="str">
        <f t="shared" si="13"/>
        <v>FEDERACIJA BOSNE I HERCEGOVINE</v>
      </c>
      <c r="B172" s="183">
        <v>68</v>
      </c>
      <c r="C172" s="51" t="s">
        <v>33</v>
      </c>
      <c r="D172" s="51">
        <v>2023</v>
      </c>
      <c r="E172" s="51" t="s">
        <v>599</v>
      </c>
      <c r="F172" s="184" t="e">
        <f ca="1">_xlfn.XLOOKUP(E172,Sheet1!$A$4:$A$11,Sheet1!$C$4:$C$11,"")</f>
        <v>#NAME?</v>
      </c>
      <c r="G172" s="51" t="s">
        <v>600</v>
      </c>
      <c r="H172" s="54">
        <v>671</v>
      </c>
      <c r="I172" s="54">
        <v>672</v>
      </c>
      <c r="J172" s="112">
        <f t="shared" si="12"/>
        <v>1.0014903129657229</v>
      </c>
      <c r="K172" s="55">
        <v>313</v>
      </c>
      <c r="L172" s="185">
        <f t="shared" si="10"/>
        <v>783.64217252396168</v>
      </c>
      <c r="M172" s="57">
        <v>169.26785714285714</v>
      </c>
      <c r="N172" s="57">
        <v>122.37261146496816</v>
      </c>
      <c r="O172" s="112">
        <f t="shared" si="11"/>
        <v>1.3832168417139139</v>
      </c>
      <c r="P172" s="57">
        <v>301</v>
      </c>
      <c r="Q172" s="57">
        <v>292</v>
      </c>
      <c r="R172" s="112">
        <v>0.9700996677740864</v>
      </c>
    </row>
    <row r="173" spans="1:18" ht="25" x14ac:dyDescent="0.3">
      <c r="A173" s="196" t="str">
        <f t="shared" si="13"/>
        <v>FEDERACIJA BOSNE I HERCEGOVINE</v>
      </c>
      <c r="B173" s="183">
        <v>68</v>
      </c>
      <c r="C173" s="51" t="s">
        <v>33</v>
      </c>
      <c r="D173" s="51">
        <v>2023</v>
      </c>
      <c r="E173" s="51" t="s">
        <v>607</v>
      </c>
      <c r="F173" s="184" t="e">
        <f ca="1">_xlfn.XLOOKUP(E173,Sheet1!$A$4:$A$11,Sheet1!$C$4:$C$11,"")</f>
        <v>#NAME?</v>
      </c>
      <c r="G173" s="51" t="s">
        <v>737</v>
      </c>
      <c r="H173" s="54">
        <v>869</v>
      </c>
      <c r="I173" s="54">
        <v>765</v>
      </c>
      <c r="J173" s="112">
        <f t="shared" si="12"/>
        <v>0.88032220943613348</v>
      </c>
      <c r="K173" s="55">
        <v>357</v>
      </c>
      <c r="L173" s="185">
        <f t="shared" si="10"/>
        <v>782.14285714285711</v>
      </c>
      <c r="M173" s="57">
        <v>144.96732026143792</v>
      </c>
      <c r="N173" s="57">
        <v>94.49299719887955</v>
      </c>
      <c r="O173" s="112">
        <f t="shared" si="11"/>
        <v>1.5341594039643487</v>
      </c>
      <c r="P173" s="57">
        <v>260</v>
      </c>
      <c r="Q173" s="57">
        <v>259</v>
      </c>
      <c r="R173" s="112">
        <v>0.99615384615384617</v>
      </c>
    </row>
    <row r="174" spans="1:18" ht="25" x14ac:dyDescent="0.3">
      <c r="A174" s="196" t="str">
        <f t="shared" si="13"/>
        <v>FEDERACIJA BOSNE I HERCEGOVINE</v>
      </c>
      <c r="B174" s="183">
        <v>68</v>
      </c>
      <c r="C174" s="51" t="s">
        <v>33</v>
      </c>
      <c r="D174" s="51">
        <v>2023</v>
      </c>
      <c r="E174" s="51" t="s">
        <v>601</v>
      </c>
      <c r="F174" s="184" t="e">
        <f ca="1">_xlfn.XLOOKUP(E174,Sheet1!$A$4:$A$11,Sheet1!$C$4:$C$11,"")</f>
        <v>#NAME?</v>
      </c>
      <c r="G174" s="51" t="s">
        <v>613</v>
      </c>
      <c r="H174" s="54">
        <v>81</v>
      </c>
      <c r="I174" s="54">
        <v>77</v>
      </c>
      <c r="J174" s="112">
        <f t="shared" si="12"/>
        <v>0.95061728395061729</v>
      </c>
      <c r="K174" s="55">
        <v>46</v>
      </c>
      <c r="L174" s="185">
        <f t="shared" si="10"/>
        <v>610.97826086956525</v>
      </c>
      <c r="M174" s="57">
        <v>186.81818181818181</v>
      </c>
      <c r="N174" s="57">
        <v>284.78260869565219</v>
      </c>
      <c r="O174" s="112">
        <f t="shared" si="11"/>
        <v>0.65600277585010403</v>
      </c>
      <c r="P174" s="57">
        <v>34</v>
      </c>
      <c r="Q174" s="57">
        <v>33</v>
      </c>
      <c r="R174" s="112">
        <v>0.97058823529411764</v>
      </c>
    </row>
    <row r="175" spans="1:18" ht="25" x14ac:dyDescent="0.3">
      <c r="A175" s="196" t="str">
        <f t="shared" si="13"/>
        <v>FEDERACIJA BOSNE I HERCEGOVINE</v>
      </c>
      <c r="B175" s="183">
        <v>68</v>
      </c>
      <c r="C175" s="51" t="s">
        <v>33</v>
      </c>
      <c r="D175" s="51">
        <v>2023</v>
      </c>
      <c r="E175" s="51" t="s">
        <v>604</v>
      </c>
      <c r="F175" s="184" t="e">
        <f ca="1">_xlfn.XLOOKUP(E175,Sheet1!$A$4:$A$11,Sheet1!$C$4:$C$11,"")</f>
        <v>#NAME?</v>
      </c>
      <c r="G175" s="51" t="s">
        <v>605</v>
      </c>
      <c r="H175" s="54">
        <v>1893</v>
      </c>
      <c r="I175" s="54">
        <v>2093</v>
      </c>
      <c r="J175" s="112">
        <f t="shared" si="12"/>
        <v>1.1056524035921818</v>
      </c>
      <c r="K175" s="55">
        <v>1783</v>
      </c>
      <c r="L175" s="185">
        <f t="shared" si="10"/>
        <v>428.4604598990465</v>
      </c>
      <c r="M175" s="57">
        <v>301.80267558528431</v>
      </c>
      <c r="N175" s="57">
        <v>494.5738349241999</v>
      </c>
      <c r="O175" s="112">
        <f t="shared" si="11"/>
        <v>0.61022774411739678</v>
      </c>
      <c r="P175" s="57">
        <v>67</v>
      </c>
      <c r="Q175" s="57">
        <v>61</v>
      </c>
      <c r="R175" s="112">
        <v>0.91044776119402981</v>
      </c>
    </row>
    <row r="176" spans="1:18" ht="37.5" x14ac:dyDescent="0.3">
      <c r="A176" s="196" t="str">
        <f t="shared" si="13"/>
        <v>FEDERACIJA BOSNE I HERCEGOVINE</v>
      </c>
      <c r="B176" s="183">
        <v>63</v>
      </c>
      <c r="C176" s="51" t="s">
        <v>34</v>
      </c>
      <c r="D176" s="51">
        <v>2023</v>
      </c>
      <c r="E176" s="51" t="s">
        <v>595</v>
      </c>
      <c r="F176" s="184" t="e">
        <f ca="1">_xlfn.XLOOKUP(E176,Sheet1!$A$4:$A$11,Sheet1!$C$4:$C$11,"")</f>
        <v>#NAME?</v>
      </c>
      <c r="G176" s="51" t="s">
        <v>596</v>
      </c>
      <c r="H176" s="54">
        <v>687</v>
      </c>
      <c r="I176" s="54">
        <v>700</v>
      </c>
      <c r="J176" s="112">
        <f t="shared" si="12"/>
        <v>1.0189228529839884</v>
      </c>
      <c r="K176" s="55">
        <v>403</v>
      </c>
      <c r="L176" s="185">
        <f t="shared" si="10"/>
        <v>633.99503722084364</v>
      </c>
      <c r="M176" s="57">
        <v>206.49142857142857</v>
      </c>
      <c r="N176" s="57">
        <v>272.28535980148882</v>
      </c>
      <c r="O176" s="112">
        <f t="shared" si="11"/>
        <v>0.7583640513098916</v>
      </c>
      <c r="P176" s="57">
        <v>402</v>
      </c>
      <c r="Q176" s="57">
        <v>318</v>
      </c>
      <c r="R176" s="112">
        <v>0.79104477611940294</v>
      </c>
    </row>
    <row r="177" spans="1:18" ht="37.5" x14ac:dyDescent="0.3">
      <c r="A177" s="196" t="str">
        <f t="shared" si="13"/>
        <v>FEDERACIJA BOSNE I HERCEGOVINE</v>
      </c>
      <c r="B177" s="183">
        <v>63</v>
      </c>
      <c r="C177" s="51" t="s">
        <v>34</v>
      </c>
      <c r="D177" s="51">
        <v>2023</v>
      </c>
      <c r="E177" s="51" t="s">
        <v>597</v>
      </c>
      <c r="F177" s="184" t="e">
        <f ca="1">_xlfn.XLOOKUP(E177,Sheet1!$A$4:$A$11,Sheet1!$C$4:$C$11,"")</f>
        <v>#NAME?</v>
      </c>
      <c r="G177" s="51" t="s">
        <v>598</v>
      </c>
      <c r="H177" s="54">
        <v>375</v>
      </c>
      <c r="I177" s="54">
        <v>369</v>
      </c>
      <c r="J177" s="112">
        <f t="shared" si="12"/>
        <v>0.98399999999999999</v>
      </c>
      <c r="K177" s="55">
        <v>127</v>
      </c>
      <c r="L177" s="185">
        <f t="shared" si="10"/>
        <v>1060.5118110236222</v>
      </c>
      <c r="M177" s="57">
        <v>122.84552845528455</v>
      </c>
      <c r="N177" s="57">
        <v>751.28125</v>
      </c>
      <c r="O177" s="112">
        <f t="shared" si="11"/>
        <v>0.16351470032732024</v>
      </c>
      <c r="P177" s="57">
        <v>58</v>
      </c>
      <c r="Q177" s="57">
        <v>48</v>
      </c>
      <c r="R177" s="112">
        <v>0.82758620689655171</v>
      </c>
    </row>
    <row r="178" spans="1:18" ht="37.5" x14ac:dyDescent="0.3">
      <c r="A178" s="196" t="str">
        <f t="shared" si="13"/>
        <v>FEDERACIJA BOSNE I HERCEGOVINE</v>
      </c>
      <c r="B178" s="183">
        <v>63</v>
      </c>
      <c r="C178" s="51" t="s">
        <v>34</v>
      </c>
      <c r="D178" s="51">
        <v>2023</v>
      </c>
      <c r="E178" s="51" t="s">
        <v>599</v>
      </c>
      <c r="F178" s="184" t="e">
        <f ca="1">_xlfn.XLOOKUP(E178,Sheet1!$A$4:$A$11,Sheet1!$C$4:$C$11,"")</f>
        <v>#NAME?</v>
      </c>
      <c r="G178" s="51" t="s">
        <v>600</v>
      </c>
      <c r="H178" s="54">
        <v>520</v>
      </c>
      <c r="I178" s="54">
        <v>628</v>
      </c>
      <c r="J178" s="112">
        <f t="shared" si="12"/>
        <v>1.2076923076923076</v>
      </c>
      <c r="K178" s="55">
        <v>418</v>
      </c>
      <c r="L178" s="185">
        <f t="shared" si="10"/>
        <v>548.37320574162686</v>
      </c>
      <c r="M178" s="57">
        <v>299.66560509554142</v>
      </c>
      <c r="N178" s="57">
        <v>288.27033492822966</v>
      </c>
      <c r="O178" s="112">
        <f t="shared" si="11"/>
        <v>1.0395298051398485</v>
      </c>
      <c r="P178" s="57">
        <v>519</v>
      </c>
      <c r="Q178" s="57">
        <v>438</v>
      </c>
      <c r="R178" s="112">
        <v>0.84393063583815031</v>
      </c>
    </row>
    <row r="179" spans="1:18" ht="37.5" x14ac:dyDescent="0.3">
      <c r="A179" s="196" t="str">
        <f t="shared" si="13"/>
        <v>FEDERACIJA BOSNE I HERCEGOVINE</v>
      </c>
      <c r="B179" s="183">
        <v>63</v>
      </c>
      <c r="C179" s="51" t="s">
        <v>34</v>
      </c>
      <c r="D179" s="51">
        <v>2023</v>
      </c>
      <c r="E179" s="51" t="s">
        <v>607</v>
      </c>
      <c r="F179" s="184" t="e">
        <f ca="1">_xlfn.XLOOKUP(E179,Sheet1!$A$4:$A$11,Sheet1!$C$4:$C$11,"")</f>
        <v>#NAME?</v>
      </c>
      <c r="G179" s="51" t="s">
        <v>737</v>
      </c>
      <c r="H179" s="54">
        <v>310</v>
      </c>
      <c r="I179" s="54">
        <v>285</v>
      </c>
      <c r="J179" s="112">
        <f t="shared" si="12"/>
        <v>0.91935483870967738</v>
      </c>
      <c r="K179" s="55">
        <v>161</v>
      </c>
      <c r="L179" s="185">
        <f t="shared" si="10"/>
        <v>646.11801242236027</v>
      </c>
      <c r="M179" s="57">
        <v>169.34035087719298</v>
      </c>
      <c r="N179" s="57">
        <v>162.58385093167701</v>
      </c>
      <c r="O179" s="112">
        <f t="shared" si="11"/>
        <v>1.0415570175438598</v>
      </c>
      <c r="P179" s="57">
        <v>136</v>
      </c>
      <c r="Q179" s="57">
        <v>135</v>
      </c>
      <c r="R179" s="112">
        <v>0.99264705882352944</v>
      </c>
    </row>
    <row r="180" spans="1:18" ht="37.5" x14ac:dyDescent="0.3">
      <c r="A180" s="196" t="str">
        <f t="shared" si="13"/>
        <v>FEDERACIJA BOSNE I HERCEGOVINE</v>
      </c>
      <c r="B180" s="183">
        <v>63</v>
      </c>
      <c r="C180" s="51" t="s">
        <v>34</v>
      </c>
      <c r="D180" s="51">
        <v>2023</v>
      </c>
      <c r="E180" s="51" t="s">
        <v>604</v>
      </c>
      <c r="F180" s="184" t="e">
        <f ca="1">_xlfn.XLOOKUP(E180,Sheet1!$A$4:$A$11,Sheet1!$C$4:$C$11,"")</f>
        <v>#NAME?</v>
      </c>
      <c r="G180" s="51" t="s">
        <v>605</v>
      </c>
      <c r="H180" s="54">
        <v>1047</v>
      </c>
      <c r="I180" s="54">
        <v>865</v>
      </c>
      <c r="J180" s="112">
        <f t="shared" si="12"/>
        <v>0.82617000955109843</v>
      </c>
      <c r="K180" s="55">
        <v>1494</v>
      </c>
      <c r="L180" s="185">
        <f t="shared" si="10"/>
        <v>211.32864792503347</v>
      </c>
      <c r="M180" s="57">
        <v>587.92947976878611</v>
      </c>
      <c r="N180" s="57">
        <v>679.95917001338682</v>
      </c>
      <c r="O180" s="112">
        <f t="shared" si="11"/>
        <v>0.86465409350566025</v>
      </c>
      <c r="P180" s="57">
        <v>62</v>
      </c>
      <c r="Q180" s="57">
        <v>37</v>
      </c>
      <c r="R180" s="112">
        <v>0.59677419354838712</v>
      </c>
    </row>
    <row r="181" spans="1:18" ht="37.5" x14ac:dyDescent="0.3">
      <c r="A181" s="196" t="str">
        <f t="shared" si="13"/>
        <v>FEDERACIJA BOSNE I HERCEGOVINE</v>
      </c>
      <c r="B181" s="183">
        <v>126</v>
      </c>
      <c r="C181" s="51" t="s">
        <v>35</v>
      </c>
      <c r="D181" s="51">
        <v>2023</v>
      </c>
      <c r="E181" s="51" t="s">
        <v>595</v>
      </c>
      <c r="F181" s="184" t="e">
        <f ca="1">_xlfn.XLOOKUP(E181,Sheet1!$A$4:$A$11,Sheet1!$C$4:$C$11,"")</f>
        <v>#NAME?</v>
      </c>
      <c r="G181" s="51" t="s">
        <v>596</v>
      </c>
      <c r="H181" s="54">
        <v>1052</v>
      </c>
      <c r="I181" s="54">
        <v>2235</v>
      </c>
      <c r="J181" s="112">
        <f t="shared" si="12"/>
        <v>2.1245247148288975</v>
      </c>
      <c r="K181" s="55">
        <v>1313</v>
      </c>
      <c r="L181" s="185">
        <f t="shared" si="10"/>
        <v>621.30616907844626</v>
      </c>
      <c r="M181" s="57">
        <v>902.47337807606266</v>
      </c>
      <c r="N181" s="57">
        <v>793.10662604722006</v>
      </c>
      <c r="O181" s="112">
        <f t="shared" si="11"/>
        <v>1.1378966565617006</v>
      </c>
      <c r="P181" s="57">
        <v>1938</v>
      </c>
      <c r="Q181" s="57">
        <v>1606</v>
      </c>
      <c r="R181" s="112">
        <v>0.8286893704850361</v>
      </c>
    </row>
    <row r="182" spans="1:18" ht="37.5" x14ac:dyDescent="0.3">
      <c r="A182" s="196" t="str">
        <f t="shared" si="13"/>
        <v>FEDERACIJA BOSNE I HERCEGOVINE</v>
      </c>
      <c r="B182" s="183">
        <v>126</v>
      </c>
      <c r="C182" s="51" t="s">
        <v>35</v>
      </c>
      <c r="D182" s="51">
        <v>2023</v>
      </c>
      <c r="E182" s="51" t="s">
        <v>597</v>
      </c>
      <c r="F182" s="184" t="e">
        <f ca="1">_xlfn.XLOOKUP(E182,Sheet1!$A$4:$A$11,Sheet1!$C$4:$C$11,"")</f>
        <v>#NAME?</v>
      </c>
      <c r="G182" s="51" t="s">
        <v>598</v>
      </c>
      <c r="H182" s="54">
        <v>701</v>
      </c>
      <c r="I182" s="54">
        <v>741</v>
      </c>
      <c r="J182" s="112">
        <f t="shared" si="12"/>
        <v>1.0570613409415122</v>
      </c>
      <c r="K182" s="55">
        <v>128</v>
      </c>
      <c r="L182" s="185">
        <f t="shared" si="10"/>
        <v>2113.0078125</v>
      </c>
      <c r="M182" s="57">
        <v>89.205128205128204</v>
      </c>
      <c r="N182" s="57">
        <v>557.7890625</v>
      </c>
      <c r="O182" s="112">
        <f t="shared" si="11"/>
        <v>0.15992627715809363</v>
      </c>
      <c r="P182" s="57">
        <v>94</v>
      </c>
      <c r="Q182" s="57">
        <v>88</v>
      </c>
      <c r="R182" s="112">
        <v>0.93617021276595747</v>
      </c>
    </row>
    <row r="183" spans="1:18" ht="37.5" x14ac:dyDescent="0.3">
      <c r="A183" s="196" t="str">
        <f t="shared" si="13"/>
        <v>FEDERACIJA BOSNE I HERCEGOVINE</v>
      </c>
      <c r="B183" s="183">
        <v>126</v>
      </c>
      <c r="C183" s="51" t="s">
        <v>35</v>
      </c>
      <c r="D183" s="51">
        <v>2023</v>
      </c>
      <c r="E183" s="51" t="s">
        <v>599</v>
      </c>
      <c r="F183" s="184" t="e">
        <f ca="1">_xlfn.XLOOKUP(E183,Sheet1!$A$4:$A$11,Sheet1!$C$4:$C$11,"")</f>
        <v>#NAME?</v>
      </c>
      <c r="G183" s="51" t="s">
        <v>600</v>
      </c>
      <c r="H183" s="54">
        <v>624</v>
      </c>
      <c r="I183" s="54">
        <v>484</v>
      </c>
      <c r="J183" s="112">
        <f t="shared" si="12"/>
        <v>0.77564102564102566</v>
      </c>
      <c r="K183" s="55">
        <v>492</v>
      </c>
      <c r="L183" s="185">
        <f t="shared" si="10"/>
        <v>359.0650406504065</v>
      </c>
      <c r="M183" s="57">
        <v>274.16322314049586</v>
      </c>
      <c r="N183" s="57">
        <v>207.08943089430895</v>
      </c>
      <c r="O183" s="112">
        <f t="shared" si="11"/>
        <v>1.3238880514400515</v>
      </c>
      <c r="P183" s="57">
        <v>219</v>
      </c>
      <c r="Q183" s="57">
        <v>196</v>
      </c>
      <c r="R183" s="112">
        <v>0.89497716894977164</v>
      </c>
    </row>
    <row r="184" spans="1:18" ht="37.5" x14ac:dyDescent="0.3">
      <c r="A184" s="196" t="str">
        <f t="shared" si="13"/>
        <v>FEDERACIJA BOSNE I HERCEGOVINE</v>
      </c>
      <c r="B184" s="183">
        <v>126</v>
      </c>
      <c r="C184" s="51" t="s">
        <v>35</v>
      </c>
      <c r="D184" s="51">
        <v>2023</v>
      </c>
      <c r="E184" s="51" t="s">
        <v>607</v>
      </c>
      <c r="F184" s="184" t="e">
        <f ca="1">_xlfn.XLOOKUP(E184,Sheet1!$A$4:$A$11,Sheet1!$C$4:$C$11,"")</f>
        <v>#NAME?</v>
      </c>
      <c r="G184" s="51" t="s">
        <v>737</v>
      </c>
      <c r="H184" s="54">
        <v>647</v>
      </c>
      <c r="I184" s="54">
        <v>626</v>
      </c>
      <c r="J184" s="112">
        <f t="shared" si="12"/>
        <v>0.96754250386398766</v>
      </c>
      <c r="K184" s="55">
        <v>605</v>
      </c>
      <c r="L184" s="185">
        <f t="shared" si="10"/>
        <v>377.6694214876033</v>
      </c>
      <c r="M184" s="57">
        <v>322.71884984025559</v>
      </c>
      <c r="N184" s="57">
        <v>237.98016528925621</v>
      </c>
      <c r="O184" s="112">
        <f t="shared" si="11"/>
        <v>1.3560745680128534</v>
      </c>
      <c r="P184" s="57">
        <v>529</v>
      </c>
      <c r="Q184" s="57">
        <v>529</v>
      </c>
      <c r="R184" s="112">
        <v>1</v>
      </c>
    </row>
    <row r="185" spans="1:18" ht="37.5" x14ac:dyDescent="0.3">
      <c r="A185" s="196" t="str">
        <f t="shared" si="13"/>
        <v>FEDERACIJA BOSNE I HERCEGOVINE</v>
      </c>
      <c r="B185" s="183">
        <v>126</v>
      </c>
      <c r="C185" s="51" t="s">
        <v>35</v>
      </c>
      <c r="D185" s="51">
        <v>2023</v>
      </c>
      <c r="E185" s="51" t="s">
        <v>604</v>
      </c>
      <c r="F185" s="184" t="e">
        <f ca="1">_xlfn.XLOOKUP(E185,Sheet1!$A$4:$A$11,Sheet1!$C$4:$C$11,"")</f>
        <v>#NAME?</v>
      </c>
      <c r="G185" s="51" t="s">
        <v>605</v>
      </c>
      <c r="H185" s="54">
        <v>637</v>
      </c>
      <c r="I185" s="54">
        <v>652</v>
      </c>
      <c r="J185" s="112">
        <f t="shared" si="12"/>
        <v>1.0235478806907379</v>
      </c>
      <c r="K185" s="55">
        <v>1262</v>
      </c>
      <c r="L185" s="185">
        <f t="shared" si="10"/>
        <v>188.57369255150553</v>
      </c>
      <c r="M185" s="57">
        <v>494.96012269938649</v>
      </c>
      <c r="N185" s="57">
        <v>1289.6259904912836</v>
      </c>
      <c r="O185" s="112">
        <f t="shared" si="11"/>
        <v>0.38380129304840638</v>
      </c>
      <c r="P185" s="57">
        <v>185</v>
      </c>
      <c r="Q185" s="57">
        <v>153</v>
      </c>
      <c r="R185" s="112">
        <v>0.82702702702702702</v>
      </c>
    </row>
    <row r="186" spans="1:18" ht="37.5" x14ac:dyDescent="0.3">
      <c r="A186" s="196" t="str">
        <f t="shared" si="13"/>
        <v>FEDERACIJA BOSNE I HERCEGOVINE</v>
      </c>
      <c r="B186" s="183">
        <v>58</v>
      </c>
      <c r="C186" s="51" t="s">
        <v>36</v>
      </c>
      <c r="D186" s="51">
        <v>2023</v>
      </c>
      <c r="E186" s="51" t="s">
        <v>595</v>
      </c>
      <c r="F186" s="184" t="e">
        <f ca="1">_xlfn.XLOOKUP(E186,Sheet1!$A$4:$A$11,Sheet1!$C$4:$C$11,"")</f>
        <v>#NAME?</v>
      </c>
      <c r="G186" s="51" t="s">
        <v>596</v>
      </c>
      <c r="H186" s="54">
        <v>3087</v>
      </c>
      <c r="I186" s="54">
        <v>2331</v>
      </c>
      <c r="J186" s="112">
        <f t="shared" si="12"/>
        <v>0.75510204081632648</v>
      </c>
      <c r="K186" s="55">
        <v>2722</v>
      </c>
      <c r="L186" s="185">
        <f t="shared" si="10"/>
        <v>312.56980161645851</v>
      </c>
      <c r="M186" s="57">
        <v>337.55255255255253</v>
      </c>
      <c r="N186" s="57">
        <v>376.12082262210799</v>
      </c>
      <c r="O186" s="112">
        <f t="shared" si="11"/>
        <v>0.89745776423469814</v>
      </c>
      <c r="P186" s="57">
        <v>1330</v>
      </c>
      <c r="Q186" s="57">
        <v>1024</v>
      </c>
      <c r="R186" s="112">
        <v>0.76992481203007523</v>
      </c>
    </row>
    <row r="187" spans="1:18" ht="37.5" x14ac:dyDescent="0.3">
      <c r="A187" s="196" t="str">
        <f t="shared" si="13"/>
        <v>FEDERACIJA BOSNE I HERCEGOVINE</v>
      </c>
      <c r="B187" s="183">
        <v>58</v>
      </c>
      <c r="C187" s="51" t="s">
        <v>36</v>
      </c>
      <c r="D187" s="51">
        <v>2023</v>
      </c>
      <c r="E187" s="51" t="s">
        <v>597</v>
      </c>
      <c r="F187" s="184" t="e">
        <f ca="1">_xlfn.XLOOKUP(E187,Sheet1!$A$4:$A$11,Sheet1!$C$4:$C$11,"")</f>
        <v>#NAME?</v>
      </c>
      <c r="G187" s="51" t="s">
        <v>598</v>
      </c>
      <c r="H187" s="54">
        <v>1016</v>
      </c>
      <c r="I187" s="54">
        <v>1018</v>
      </c>
      <c r="J187" s="112">
        <f t="shared" si="12"/>
        <v>1.0019685039370079</v>
      </c>
      <c r="K187" s="55">
        <v>247</v>
      </c>
      <c r="L187" s="185">
        <f t="shared" si="10"/>
        <v>1504.331983805668</v>
      </c>
      <c r="M187" s="57">
        <v>82.76915520628684</v>
      </c>
      <c r="N187" s="57">
        <v>1259.6720647773279</v>
      </c>
      <c r="O187" s="112">
        <f t="shared" si="11"/>
        <v>6.5706906996399833E-2</v>
      </c>
      <c r="P187" s="57">
        <v>135</v>
      </c>
      <c r="Q187" s="57">
        <v>94</v>
      </c>
      <c r="R187" s="112">
        <v>0.6962962962962963</v>
      </c>
    </row>
    <row r="188" spans="1:18" ht="37.5" x14ac:dyDescent="0.3">
      <c r="A188" s="196" t="str">
        <f t="shared" si="13"/>
        <v>FEDERACIJA BOSNE I HERCEGOVINE</v>
      </c>
      <c r="B188" s="183">
        <v>58</v>
      </c>
      <c r="C188" s="51" t="s">
        <v>36</v>
      </c>
      <c r="D188" s="51">
        <v>2023</v>
      </c>
      <c r="E188" s="51" t="s">
        <v>599</v>
      </c>
      <c r="F188" s="184" t="e">
        <f ca="1">_xlfn.XLOOKUP(E188,Sheet1!$A$4:$A$11,Sheet1!$C$4:$C$11,"")</f>
        <v>#NAME?</v>
      </c>
      <c r="G188" s="51" t="s">
        <v>600</v>
      </c>
      <c r="H188" s="54">
        <v>1770</v>
      </c>
      <c r="I188" s="54">
        <v>1994</v>
      </c>
      <c r="J188" s="112">
        <f t="shared" si="12"/>
        <v>1.1265536723163843</v>
      </c>
      <c r="K188" s="55">
        <v>1848</v>
      </c>
      <c r="L188" s="185">
        <f t="shared" si="10"/>
        <v>393.83658008658006</v>
      </c>
      <c r="M188" s="57">
        <v>324.62888665997991</v>
      </c>
      <c r="N188" s="57">
        <v>323.12554112554113</v>
      </c>
      <c r="O188" s="112">
        <f t="shared" si="11"/>
        <v>1.00465251223782</v>
      </c>
      <c r="P188" s="57">
        <v>1645</v>
      </c>
      <c r="Q188" s="57">
        <v>1375</v>
      </c>
      <c r="R188" s="112">
        <v>0.83586626139817632</v>
      </c>
    </row>
    <row r="189" spans="1:18" ht="37.5" x14ac:dyDescent="0.3">
      <c r="A189" s="196" t="str">
        <f t="shared" si="13"/>
        <v>FEDERACIJA BOSNE I HERCEGOVINE</v>
      </c>
      <c r="B189" s="183">
        <v>58</v>
      </c>
      <c r="C189" s="51" t="s">
        <v>36</v>
      </c>
      <c r="D189" s="51">
        <v>2023</v>
      </c>
      <c r="E189" s="51" t="s">
        <v>607</v>
      </c>
      <c r="F189" s="184" t="e">
        <f ca="1">_xlfn.XLOOKUP(E189,Sheet1!$A$4:$A$11,Sheet1!$C$4:$C$11,"")</f>
        <v>#NAME?</v>
      </c>
      <c r="G189" s="51" t="s">
        <v>737</v>
      </c>
      <c r="H189" s="54">
        <v>2000</v>
      </c>
      <c r="I189" s="54">
        <v>1871</v>
      </c>
      <c r="J189" s="112">
        <f t="shared" si="12"/>
        <v>0.9355</v>
      </c>
      <c r="K189" s="55">
        <v>1602</v>
      </c>
      <c r="L189" s="185">
        <f t="shared" si="10"/>
        <v>426.28901373283401</v>
      </c>
      <c r="M189" s="57">
        <v>268.82683057188672</v>
      </c>
      <c r="N189" s="57">
        <v>206.95568039950064</v>
      </c>
      <c r="O189" s="112">
        <f t="shared" si="11"/>
        <v>1.2989584535826801</v>
      </c>
      <c r="P189" s="57">
        <v>1482</v>
      </c>
      <c r="Q189" s="57">
        <v>1455</v>
      </c>
      <c r="R189" s="112">
        <v>0.98178137651821862</v>
      </c>
    </row>
    <row r="190" spans="1:18" ht="37.5" x14ac:dyDescent="0.3">
      <c r="A190" s="196" t="str">
        <f t="shared" si="13"/>
        <v>FEDERACIJA BOSNE I HERCEGOVINE</v>
      </c>
      <c r="B190" s="183">
        <v>58</v>
      </c>
      <c r="C190" s="51" t="s">
        <v>36</v>
      </c>
      <c r="D190" s="51">
        <v>2023</v>
      </c>
      <c r="E190" s="51" t="s">
        <v>601</v>
      </c>
      <c r="F190" s="184" t="e">
        <f ca="1">_xlfn.XLOOKUP(E190,Sheet1!$A$4:$A$11,Sheet1!$C$4:$C$11,"")</f>
        <v>#NAME?</v>
      </c>
      <c r="G190" s="51" t="s">
        <v>613</v>
      </c>
      <c r="H190" s="54">
        <v>485</v>
      </c>
      <c r="I190" s="54">
        <v>518</v>
      </c>
      <c r="J190" s="112">
        <f t="shared" si="12"/>
        <v>1.068041237113402</v>
      </c>
      <c r="K190" s="55">
        <v>559</v>
      </c>
      <c r="L190" s="185">
        <f t="shared" si="10"/>
        <v>338.22898032200357</v>
      </c>
      <c r="M190" s="57">
        <v>363.89189189189187</v>
      </c>
      <c r="N190" s="57">
        <v>335.43392857142857</v>
      </c>
      <c r="O190" s="112">
        <f t="shared" si="11"/>
        <v>1.0848392511802913</v>
      </c>
      <c r="P190" s="57">
        <v>459</v>
      </c>
      <c r="Q190" s="57">
        <v>387</v>
      </c>
      <c r="R190" s="112">
        <v>0.84313725490196079</v>
      </c>
    </row>
    <row r="191" spans="1:18" ht="37.5" x14ac:dyDescent="0.3">
      <c r="A191" s="196" t="str">
        <f t="shared" si="13"/>
        <v>FEDERACIJA BOSNE I HERCEGOVINE</v>
      </c>
      <c r="B191" s="183">
        <v>58</v>
      </c>
      <c r="C191" s="51" t="s">
        <v>36</v>
      </c>
      <c r="D191" s="51">
        <v>2023</v>
      </c>
      <c r="E191" s="51" t="s">
        <v>604</v>
      </c>
      <c r="F191" s="184" t="e">
        <f ca="1">_xlfn.XLOOKUP(E191,Sheet1!$A$4:$A$11,Sheet1!$C$4:$C$11,"")</f>
        <v>#NAME?</v>
      </c>
      <c r="G191" s="51" t="s">
        <v>605</v>
      </c>
      <c r="H191" s="54">
        <v>2231</v>
      </c>
      <c r="I191" s="54">
        <v>2592</v>
      </c>
      <c r="J191" s="112">
        <f t="shared" si="12"/>
        <v>1.1618108471537427</v>
      </c>
      <c r="K191" s="55">
        <v>4494</v>
      </c>
      <c r="L191" s="185">
        <f t="shared" si="10"/>
        <v>210.52069425901203</v>
      </c>
      <c r="M191" s="57">
        <v>646.69675925925924</v>
      </c>
      <c r="N191" s="57">
        <v>1014.7279804270463</v>
      </c>
      <c r="O191" s="112">
        <f t="shared" si="11"/>
        <v>0.63731046323084362</v>
      </c>
      <c r="P191" s="57">
        <v>111</v>
      </c>
      <c r="Q191" s="57">
        <v>86</v>
      </c>
      <c r="R191" s="112">
        <v>0.77477477477477474</v>
      </c>
    </row>
    <row r="192" spans="1:18" ht="37.5" x14ac:dyDescent="0.3">
      <c r="A192" s="196" t="str">
        <f t="shared" si="13"/>
        <v>FEDERACIJA BOSNE I HERCEGOVINE</v>
      </c>
      <c r="B192" s="183">
        <v>25</v>
      </c>
      <c r="C192" s="51" t="s">
        <v>37</v>
      </c>
      <c r="D192" s="51">
        <v>2023</v>
      </c>
      <c r="E192" s="51" t="s">
        <v>595</v>
      </c>
      <c r="F192" s="184" t="e">
        <f ca="1">_xlfn.XLOOKUP(E192,Sheet1!$A$4:$A$11,Sheet1!$C$4:$C$11,"")</f>
        <v>#NAME?</v>
      </c>
      <c r="G192" s="51" t="s">
        <v>596</v>
      </c>
      <c r="H192" s="54">
        <v>389</v>
      </c>
      <c r="I192" s="54">
        <v>367</v>
      </c>
      <c r="J192" s="112">
        <f t="shared" si="12"/>
        <v>0.94344473007712082</v>
      </c>
      <c r="K192" s="55">
        <v>259</v>
      </c>
      <c r="L192" s="185">
        <f t="shared" si="10"/>
        <v>517.20077220077224</v>
      </c>
      <c r="M192" s="57">
        <v>264.22070844686647</v>
      </c>
      <c r="N192" s="57">
        <v>192.81467181467181</v>
      </c>
      <c r="O192" s="112">
        <f t="shared" si="11"/>
        <v>1.3703350785506001</v>
      </c>
      <c r="P192" s="57">
        <v>223</v>
      </c>
      <c r="Q192" s="57">
        <v>211</v>
      </c>
      <c r="R192" s="112">
        <v>0.94618834080717484</v>
      </c>
    </row>
    <row r="193" spans="1:18" ht="37.5" x14ac:dyDescent="0.3">
      <c r="A193" s="196" t="str">
        <f t="shared" si="13"/>
        <v>FEDERACIJA BOSNE I HERCEGOVINE</v>
      </c>
      <c r="B193" s="183">
        <v>25</v>
      </c>
      <c r="C193" s="51" t="s">
        <v>37</v>
      </c>
      <c r="D193" s="51">
        <v>2023</v>
      </c>
      <c r="E193" s="51" t="s">
        <v>597</v>
      </c>
      <c r="F193" s="184" t="e">
        <f ca="1">_xlfn.XLOOKUP(E193,Sheet1!$A$4:$A$11,Sheet1!$C$4:$C$11,"")</f>
        <v>#NAME?</v>
      </c>
      <c r="G193" s="51" t="s">
        <v>598</v>
      </c>
      <c r="H193" s="54">
        <v>699</v>
      </c>
      <c r="I193" s="54">
        <v>659</v>
      </c>
      <c r="J193" s="112">
        <f t="shared" si="12"/>
        <v>0.94277539341917027</v>
      </c>
      <c r="K193" s="55">
        <v>219</v>
      </c>
      <c r="L193" s="185">
        <f t="shared" si="10"/>
        <v>1098.3333333333333</v>
      </c>
      <c r="M193" s="57">
        <v>92.948406676783009</v>
      </c>
      <c r="N193" s="57">
        <v>587.17351598173514</v>
      </c>
      <c r="O193" s="112">
        <f t="shared" si="11"/>
        <v>0.15829802289596845</v>
      </c>
      <c r="P193" s="57">
        <v>116</v>
      </c>
      <c r="Q193" s="57">
        <v>104</v>
      </c>
      <c r="R193" s="112">
        <v>0.89655172413793105</v>
      </c>
    </row>
    <row r="194" spans="1:18" ht="37.5" x14ac:dyDescent="0.3">
      <c r="A194" s="196" t="str">
        <f t="shared" si="13"/>
        <v>FEDERACIJA BOSNE I HERCEGOVINE</v>
      </c>
      <c r="B194" s="183">
        <v>25</v>
      </c>
      <c r="C194" s="51" t="s">
        <v>37</v>
      </c>
      <c r="D194" s="51">
        <v>2023</v>
      </c>
      <c r="E194" s="51" t="s">
        <v>599</v>
      </c>
      <c r="F194" s="184" t="e">
        <f ca="1">_xlfn.XLOOKUP(E194,Sheet1!$A$4:$A$11,Sheet1!$C$4:$C$11,"")</f>
        <v>#NAME?</v>
      </c>
      <c r="G194" s="51" t="s">
        <v>600</v>
      </c>
      <c r="H194" s="54">
        <v>201</v>
      </c>
      <c r="I194" s="54">
        <v>212</v>
      </c>
      <c r="J194" s="112">
        <f t="shared" si="12"/>
        <v>1.0547263681592041</v>
      </c>
      <c r="K194" s="55">
        <v>100</v>
      </c>
      <c r="L194" s="185">
        <f t="shared" ref="L194:L257" si="14">IFERROR((I194/K194)*365,"")</f>
        <v>773.80000000000007</v>
      </c>
      <c r="M194" s="57">
        <v>157.34905660377359</v>
      </c>
      <c r="N194" s="57">
        <v>184.22</v>
      </c>
      <c r="O194" s="112">
        <f t="shared" ref="O194:O257" si="15">M194/N194</f>
        <v>0.85413666596337856</v>
      </c>
      <c r="P194" s="57">
        <v>99</v>
      </c>
      <c r="Q194" s="57">
        <v>97</v>
      </c>
      <c r="R194" s="112">
        <v>0.97979797979797978</v>
      </c>
    </row>
    <row r="195" spans="1:18" ht="37.5" x14ac:dyDescent="0.3">
      <c r="A195" s="196" t="str">
        <f t="shared" si="13"/>
        <v>FEDERACIJA BOSNE I HERCEGOVINE</v>
      </c>
      <c r="B195" s="183">
        <v>25</v>
      </c>
      <c r="C195" s="51" t="s">
        <v>37</v>
      </c>
      <c r="D195" s="51">
        <v>2023</v>
      </c>
      <c r="E195" s="51" t="s">
        <v>607</v>
      </c>
      <c r="F195" s="184" t="e">
        <f ca="1">_xlfn.XLOOKUP(E195,Sheet1!$A$4:$A$11,Sheet1!$C$4:$C$11,"")</f>
        <v>#NAME?</v>
      </c>
      <c r="G195" s="51" t="s">
        <v>737</v>
      </c>
      <c r="H195" s="54">
        <v>1412</v>
      </c>
      <c r="I195" s="54">
        <v>1556</v>
      </c>
      <c r="J195" s="112">
        <f t="shared" ref="J195:J258" si="16">I195/H195</f>
        <v>1.1019830028328612</v>
      </c>
      <c r="K195" s="55">
        <v>758</v>
      </c>
      <c r="L195" s="185">
        <f t="shared" si="14"/>
        <v>749.26121372031662</v>
      </c>
      <c r="M195" s="57">
        <v>223.66580976863753</v>
      </c>
      <c r="N195" s="57">
        <v>119.31926121372031</v>
      </c>
      <c r="O195" s="112">
        <f t="shared" si="15"/>
        <v>1.8745155433707847</v>
      </c>
      <c r="P195" s="57">
        <v>898</v>
      </c>
      <c r="Q195" s="57">
        <v>895</v>
      </c>
      <c r="R195" s="112">
        <v>0.9966592427616926</v>
      </c>
    </row>
    <row r="196" spans="1:18" ht="37.5" x14ac:dyDescent="0.3">
      <c r="A196" s="196" t="str">
        <f t="shared" si="13"/>
        <v>FEDERACIJA BOSNE I HERCEGOVINE</v>
      </c>
      <c r="B196" s="183">
        <v>25</v>
      </c>
      <c r="C196" s="51" t="s">
        <v>37</v>
      </c>
      <c r="D196" s="51">
        <v>2023</v>
      </c>
      <c r="E196" s="51" t="s">
        <v>601</v>
      </c>
      <c r="F196" s="184" t="e">
        <f ca="1">_xlfn.XLOOKUP(E196,Sheet1!$A$4:$A$11,Sheet1!$C$4:$C$11,"")</f>
        <v>#NAME?</v>
      </c>
      <c r="G196" s="51" t="s">
        <v>613</v>
      </c>
      <c r="H196" s="54">
        <v>58</v>
      </c>
      <c r="I196" s="54">
        <v>60</v>
      </c>
      <c r="J196" s="112">
        <f t="shared" si="16"/>
        <v>1.0344827586206897</v>
      </c>
      <c r="K196" s="55">
        <v>22</v>
      </c>
      <c r="L196" s="185">
        <f t="shared" si="14"/>
        <v>995.45454545454538</v>
      </c>
      <c r="M196" s="57">
        <v>127.48333333333333</v>
      </c>
      <c r="N196" s="57">
        <v>179.77272727272728</v>
      </c>
      <c r="O196" s="112">
        <f t="shared" si="15"/>
        <v>0.70913611462284021</v>
      </c>
      <c r="P196" s="57">
        <v>21</v>
      </c>
      <c r="Q196" s="57">
        <v>21</v>
      </c>
      <c r="R196" s="112">
        <v>1</v>
      </c>
    </row>
    <row r="197" spans="1:18" ht="37.5" x14ac:dyDescent="0.3">
      <c r="A197" s="196" t="str">
        <f t="shared" si="13"/>
        <v>FEDERACIJA BOSNE I HERCEGOVINE</v>
      </c>
      <c r="B197" s="183">
        <v>25</v>
      </c>
      <c r="C197" s="51" t="s">
        <v>37</v>
      </c>
      <c r="D197" s="51">
        <v>2023</v>
      </c>
      <c r="E197" s="51" t="s">
        <v>604</v>
      </c>
      <c r="F197" s="184" t="e">
        <f ca="1">_xlfn.XLOOKUP(E197,Sheet1!$A$4:$A$11,Sheet1!$C$4:$C$11,"")</f>
        <v>#NAME?</v>
      </c>
      <c r="G197" s="51" t="s">
        <v>605</v>
      </c>
      <c r="H197" s="54">
        <v>655</v>
      </c>
      <c r="I197" s="54">
        <v>707</v>
      </c>
      <c r="J197" s="112">
        <f t="shared" si="16"/>
        <v>1.0793893129770993</v>
      </c>
      <c r="K197" s="55">
        <v>461</v>
      </c>
      <c r="L197" s="185">
        <f t="shared" si="14"/>
        <v>559.77223427331887</v>
      </c>
      <c r="M197" s="57">
        <v>338.03677510608202</v>
      </c>
      <c r="N197" s="57">
        <v>628.26030368763554</v>
      </c>
      <c r="O197" s="112">
        <f t="shared" si="15"/>
        <v>0.5380520989818105</v>
      </c>
      <c r="P197" s="57">
        <v>16</v>
      </c>
      <c r="Q197" s="57">
        <v>14</v>
      </c>
      <c r="R197" s="112">
        <v>0.875</v>
      </c>
    </row>
    <row r="198" spans="1:18" ht="50" x14ac:dyDescent="0.3">
      <c r="A198" s="196" t="str">
        <f t="shared" si="13"/>
        <v>FEDERACIJA BOSNE I HERCEGOVINE</v>
      </c>
      <c r="B198" s="183">
        <v>22</v>
      </c>
      <c r="C198" s="51" t="s">
        <v>38</v>
      </c>
      <c r="D198" s="51">
        <v>2023</v>
      </c>
      <c r="E198" s="51" t="s">
        <v>595</v>
      </c>
      <c r="F198" s="184" t="e">
        <f ca="1">_xlfn.XLOOKUP(E198,Sheet1!$A$4:$A$11,Sheet1!$C$4:$C$11,"")</f>
        <v>#NAME?</v>
      </c>
      <c r="G198" s="51" t="s">
        <v>596</v>
      </c>
      <c r="H198" s="54">
        <v>768</v>
      </c>
      <c r="I198" s="54">
        <v>788</v>
      </c>
      <c r="J198" s="112">
        <f t="shared" si="16"/>
        <v>1.0260416666666667</v>
      </c>
      <c r="K198" s="55">
        <v>585</v>
      </c>
      <c r="L198" s="185">
        <f t="shared" si="14"/>
        <v>491.65811965811969</v>
      </c>
      <c r="M198" s="57">
        <v>329.59771573604058</v>
      </c>
      <c r="N198" s="57">
        <v>357.85128205128206</v>
      </c>
      <c r="O198" s="112">
        <f t="shared" si="15"/>
        <v>0.92104662542135984</v>
      </c>
      <c r="P198" s="57">
        <v>413</v>
      </c>
      <c r="Q198" s="57">
        <v>338</v>
      </c>
      <c r="R198" s="112">
        <v>0.81840193704600483</v>
      </c>
    </row>
    <row r="199" spans="1:18" ht="50" x14ac:dyDescent="0.3">
      <c r="A199" s="196" t="str">
        <f t="shared" si="13"/>
        <v>FEDERACIJA BOSNE I HERCEGOVINE</v>
      </c>
      <c r="B199" s="183">
        <v>22</v>
      </c>
      <c r="C199" s="51" t="s">
        <v>38</v>
      </c>
      <c r="D199" s="51">
        <v>2023</v>
      </c>
      <c r="E199" s="51" t="s">
        <v>597</v>
      </c>
      <c r="F199" s="184" t="e">
        <f ca="1">_xlfn.XLOOKUP(E199,Sheet1!$A$4:$A$11,Sheet1!$C$4:$C$11,"")</f>
        <v>#NAME?</v>
      </c>
      <c r="G199" s="51" t="s">
        <v>598</v>
      </c>
      <c r="H199" s="54">
        <v>751</v>
      </c>
      <c r="I199" s="54">
        <v>729</v>
      </c>
      <c r="J199" s="112">
        <f t="shared" si="16"/>
        <v>0.97070572569906788</v>
      </c>
      <c r="K199" s="55">
        <v>247</v>
      </c>
      <c r="L199" s="185">
        <f t="shared" si="14"/>
        <v>1077.2672064777328</v>
      </c>
      <c r="M199" s="57">
        <v>105.07956104252401</v>
      </c>
      <c r="N199" s="57">
        <v>377.64777327935224</v>
      </c>
      <c r="O199" s="112">
        <f t="shared" si="15"/>
        <v>0.27824753242962968</v>
      </c>
      <c r="P199" s="57">
        <v>129</v>
      </c>
      <c r="Q199" s="57">
        <v>124</v>
      </c>
      <c r="R199" s="112">
        <v>0.96124031007751942</v>
      </c>
    </row>
    <row r="200" spans="1:18" ht="50" x14ac:dyDescent="0.3">
      <c r="A200" s="196" t="str">
        <f t="shared" si="13"/>
        <v>FEDERACIJA BOSNE I HERCEGOVINE</v>
      </c>
      <c r="B200" s="183">
        <v>22</v>
      </c>
      <c r="C200" s="51" t="s">
        <v>38</v>
      </c>
      <c r="D200" s="51">
        <v>2023</v>
      </c>
      <c r="E200" s="51" t="s">
        <v>599</v>
      </c>
      <c r="F200" s="184" t="e">
        <f ca="1">_xlfn.XLOOKUP(E200,Sheet1!$A$4:$A$11,Sheet1!$C$4:$C$11,"")</f>
        <v>#NAME?</v>
      </c>
      <c r="G200" s="51" t="s">
        <v>600</v>
      </c>
      <c r="H200" s="54">
        <v>543</v>
      </c>
      <c r="I200" s="54">
        <v>581</v>
      </c>
      <c r="J200" s="112">
        <f t="shared" si="16"/>
        <v>1.0699815837937385</v>
      </c>
      <c r="K200" s="55">
        <v>536</v>
      </c>
      <c r="L200" s="185">
        <f t="shared" si="14"/>
        <v>395.64365671641787</v>
      </c>
      <c r="M200" s="57">
        <v>331.24096385542168</v>
      </c>
      <c r="N200" s="57">
        <v>346.94589552238807</v>
      </c>
      <c r="O200" s="112">
        <f t="shared" si="15"/>
        <v>0.95473377298982065</v>
      </c>
      <c r="P200" s="57">
        <v>339</v>
      </c>
      <c r="Q200" s="57">
        <v>255</v>
      </c>
      <c r="R200" s="112">
        <v>0.75221238938053092</v>
      </c>
    </row>
    <row r="201" spans="1:18" ht="50" x14ac:dyDescent="0.3">
      <c r="A201" s="196" t="str">
        <f t="shared" si="13"/>
        <v>FEDERACIJA BOSNE I HERCEGOVINE</v>
      </c>
      <c r="B201" s="183">
        <v>22</v>
      </c>
      <c r="C201" s="51" t="s">
        <v>38</v>
      </c>
      <c r="D201" s="51">
        <v>2023</v>
      </c>
      <c r="E201" s="51" t="s">
        <v>607</v>
      </c>
      <c r="F201" s="184" t="e">
        <f ca="1">_xlfn.XLOOKUP(E201,Sheet1!$A$4:$A$11,Sheet1!$C$4:$C$11,"")</f>
        <v>#NAME?</v>
      </c>
      <c r="G201" s="51" t="s">
        <v>737</v>
      </c>
      <c r="H201" s="54">
        <v>572</v>
      </c>
      <c r="I201" s="54">
        <v>767</v>
      </c>
      <c r="J201" s="112">
        <f t="shared" si="16"/>
        <v>1.3409090909090908</v>
      </c>
      <c r="K201" s="55">
        <v>474</v>
      </c>
      <c r="L201" s="185">
        <f t="shared" si="14"/>
        <v>590.62236286919824</v>
      </c>
      <c r="M201" s="57">
        <v>352.76140808344201</v>
      </c>
      <c r="N201" s="57">
        <v>169.56118143459915</v>
      </c>
      <c r="O201" s="112">
        <f t="shared" si="15"/>
        <v>2.0804373094056579</v>
      </c>
      <c r="P201" s="57">
        <v>583</v>
      </c>
      <c r="Q201" s="57">
        <v>573</v>
      </c>
      <c r="R201" s="112">
        <v>0.98284734133790741</v>
      </c>
    </row>
    <row r="202" spans="1:18" ht="50" x14ac:dyDescent="0.3">
      <c r="A202" s="196" t="str">
        <f t="shared" si="13"/>
        <v>FEDERACIJA BOSNE I HERCEGOVINE</v>
      </c>
      <c r="B202" s="183">
        <v>22</v>
      </c>
      <c r="C202" s="51" t="s">
        <v>38</v>
      </c>
      <c r="D202" s="51">
        <v>2023</v>
      </c>
      <c r="E202" s="51" t="s">
        <v>604</v>
      </c>
      <c r="F202" s="184" t="e">
        <f ca="1">_xlfn.XLOOKUP(E202,Sheet1!$A$4:$A$11,Sheet1!$C$4:$C$11,"")</f>
        <v>#NAME?</v>
      </c>
      <c r="G202" s="51" t="s">
        <v>605</v>
      </c>
      <c r="H202" s="54">
        <v>1087</v>
      </c>
      <c r="I202" s="54">
        <v>1142</v>
      </c>
      <c r="J202" s="112">
        <f t="shared" si="16"/>
        <v>1.0505979760809567</v>
      </c>
      <c r="K202" s="55">
        <v>2882</v>
      </c>
      <c r="L202" s="185">
        <f t="shared" si="14"/>
        <v>144.63219986120748</v>
      </c>
      <c r="M202" s="57">
        <v>995.92819614711038</v>
      </c>
      <c r="N202" s="57">
        <v>1053.3920888272032</v>
      </c>
      <c r="O202" s="112">
        <f t="shared" si="15"/>
        <v>0.94544871440598111</v>
      </c>
      <c r="P202" s="57">
        <v>249</v>
      </c>
      <c r="Q202" s="57">
        <v>219</v>
      </c>
      <c r="R202" s="112">
        <v>0.87951807228915657</v>
      </c>
    </row>
    <row r="203" spans="1:18" ht="37.5" x14ac:dyDescent="0.3">
      <c r="A203" s="196" t="str">
        <f t="shared" si="13"/>
        <v>FEDERACIJA BOSNE I HERCEGOVINE</v>
      </c>
      <c r="B203" s="183">
        <v>65</v>
      </c>
      <c r="C203" s="51" t="s">
        <v>39</v>
      </c>
      <c r="D203" s="51">
        <v>2023</v>
      </c>
      <c r="E203" s="51" t="s">
        <v>595</v>
      </c>
      <c r="F203" s="184" t="e">
        <f ca="1">_xlfn.XLOOKUP(E203,Sheet1!$A$4:$A$11,Sheet1!$C$4:$C$11,"")</f>
        <v>#NAME?</v>
      </c>
      <c r="G203" s="51" t="s">
        <v>596</v>
      </c>
      <c r="H203" s="54">
        <v>17995</v>
      </c>
      <c r="I203" s="54">
        <v>12797</v>
      </c>
      <c r="J203" s="112">
        <f t="shared" si="16"/>
        <v>0.7111419838844123</v>
      </c>
      <c r="K203" s="55">
        <v>15536</v>
      </c>
      <c r="L203" s="185">
        <f t="shared" si="14"/>
        <v>300.65042481977343</v>
      </c>
      <c r="M203" s="57">
        <v>281.63796202234897</v>
      </c>
      <c r="N203" s="57">
        <v>263.34732234809474</v>
      </c>
      <c r="O203" s="112">
        <f t="shared" si="15"/>
        <v>1.0694544357283327</v>
      </c>
      <c r="P203" s="57">
        <v>9208</v>
      </c>
      <c r="Q203" s="57">
        <v>7725</v>
      </c>
      <c r="R203" s="112">
        <v>0.83894439617723715</v>
      </c>
    </row>
    <row r="204" spans="1:18" ht="37.5" x14ac:dyDescent="0.3">
      <c r="A204" s="196" t="str">
        <f t="shared" si="13"/>
        <v>FEDERACIJA BOSNE I HERCEGOVINE</v>
      </c>
      <c r="B204" s="183">
        <v>65</v>
      </c>
      <c r="C204" s="51" t="s">
        <v>39</v>
      </c>
      <c r="D204" s="51">
        <v>2023</v>
      </c>
      <c r="E204" s="51" t="s">
        <v>597</v>
      </c>
      <c r="F204" s="184" t="e">
        <f ca="1">_xlfn.XLOOKUP(E204,Sheet1!$A$4:$A$11,Sheet1!$C$4:$C$11,"")</f>
        <v>#NAME?</v>
      </c>
      <c r="G204" s="51" t="s">
        <v>598</v>
      </c>
      <c r="H204" s="54">
        <v>8222</v>
      </c>
      <c r="I204" s="54">
        <v>7714</v>
      </c>
      <c r="J204" s="112">
        <f t="shared" si="16"/>
        <v>0.93821454633909029</v>
      </c>
      <c r="K204" s="55">
        <v>2381</v>
      </c>
      <c r="L204" s="185">
        <f t="shared" si="14"/>
        <v>1182.5325493490129</v>
      </c>
      <c r="M204" s="57">
        <v>58.838605133523465</v>
      </c>
      <c r="N204" s="57">
        <v>439.16379672406549</v>
      </c>
      <c r="O204" s="112">
        <f t="shared" si="15"/>
        <v>0.13397872404881503</v>
      </c>
      <c r="P204" s="57">
        <v>860</v>
      </c>
      <c r="Q204" s="57">
        <v>819</v>
      </c>
      <c r="R204" s="112">
        <v>0.95232558139534884</v>
      </c>
    </row>
    <row r="205" spans="1:18" ht="37.5" x14ac:dyDescent="0.3">
      <c r="A205" s="196" t="str">
        <f t="shared" si="13"/>
        <v>FEDERACIJA BOSNE I HERCEGOVINE</v>
      </c>
      <c r="B205" s="183">
        <v>65</v>
      </c>
      <c r="C205" s="51" t="s">
        <v>39</v>
      </c>
      <c r="D205" s="51">
        <v>2023</v>
      </c>
      <c r="E205" s="51" t="s">
        <v>599</v>
      </c>
      <c r="F205" s="184" t="e">
        <f ca="1">_xlfn.XLOOKUP(E205,Sheet1!$A$4:$A$11,Sheet1!$C$4:$C$11,"")</f>
        <v>#NAME?</v>
      </c>
      <c r="G205" s="51" t="s">
        <v>600</v>
      </c>
      <c r="H205" s="54">
        <v>9556</v>
      </c>
      <c r="I205" s="54">
        <v>11105</v>
      </c>
      <c r="J205" s="112">
        <f t="shared" si="16"/>
        <v>1.1620971117622436</v>
      </c>
      <c r="K205" s="55">
        <v>15476</v>
      </c>
      <c r="L205" s="185">
        <f t="shared" si="14"/>
        <v>261.91037735849056</v>
      </c>
      <c r="M205" s="57">
        <v>538.49410175596574</v>
      </c>
      <c r="N205" s="57">
        <v>462.56195890941984</v>
      </c>
      <c r="O205" s="112">
        <f t="shared" si="15"/>
        <v>1.1641556150133288</v>
      </c>
      <c r="P205" s="57">
        <v>6483</v>
      </c>
      <c r="Q205" s="57">
        <v>5829</v>
      </c>
      <c r="R205" s="112">
        <v>0.89912077741786212</v>
      </c>
    </row>
    <row r="206" spans="1:18" ht="37.5" x14ac:dyDescent="0.3">
      <c r="A206" s="196" t="str">
        <f t="shared" si="13"/>
        <v>FEDERACIJA BOSNE I HERCEGOVINE</v>
      </c>
      <c r="B206" s="183">
        <v>65</v>
      </c>
      <c r="C206" s="51" t="s">
        <v>39</v>
      </c>
      <c r="D206" s="51">
        <v>2023</v>
      </c>
      <c r="E206" s="51" t="s">
        <v>607</v>
      </c>
      <c r="F206" s="184" t="e">
        <f ca="1">_xlfn.XLOOKUP(E206,Sheet1!$A$4:$A$11,Sheet1!$C$4:$C$11,"")</f>
        <v>#NAME?</v>
      </c>
      <c r="G206" s="51" t="s">
        <v>737</v>
      </c>
      <c r="H206" s="54">
        <v>9620</v>
      </c>
      <c r="I206" s="54">
        <v>10611</v>
      </c>
      <c r="J206" s="112">
        <f t="shared" si="16"/>
        <v>1.103014553014553</v>
      </c>
      <c r="K206" s="55">
        <v>7801</v>
      </c>
      <c r="L206" s="185">
        <f t="shared" si="14"/>
        <v>496.47673375208308</v>
      </c>
      <c r="M206" s="57">
        <v>330.22542644425596</v>
      </c>
      <c r="N206" s="57">
        <v>167.97807973336751</v>
      </c>
      <c r="O206" s="112">
        <f t="shared" si="15"/>
        <v>1.9658840425395059</v>
      </c>
      <c r="P206" s="57">
        <v>9234</v>
      </c>
      <c r="Q206" s="57">
        <v>9106</v>
      </c>
      <c r="R206" s="112">
        <v>0.98613818496859429</v>
      </c>
    </row>
    <row r="207" spans="1:18" ht="37.5" x14ac:dyDescent="0.3">
      <c r="A207" s="196" t="str">
        <f t="shared" si="13"/>
        <v>FEDERACIJA BOSNE I HERCEGOVINE</v>
      </c>
      <c r="B207" s="183">
        <v>65</v>
      </c>
      <c r="C207" s="51" t="s">
        <v>39</v>
      </c>
      <c r="D207" s="51">
        <v>2023</v>
      </c>
      <c r="E207" s="51" t="s">
        <v>601</v>
      </c>
      <c r="F207" s="184" t="e">
        <f ca="1">_xlfn.XLOOKUP(E207,Sheet1!$A$4:$A$11,Sheet1!$C$4:$C$11,"")</f>
        <v>#NAME?</v>
      </c>
      <c r="G207" s="51" t="s">
        <v>613</v>
      </c>
      <c r="H207" s="54">
        <v>2987</v>
      </c>
      <c r="I207" s="54">
        <v>2332</v>
      </c>
      <c r="J207" s="112">
        <f t="shared" si="16"/>
        <v>0.78071643789755607</v>
      </c>
      <c r="K207" s="55">
        <v>5970</v>
      </c>
      <c r="L207" s="185">
        <f t="shared" si="14"/>
        <v>142.57621440536013</v>
      </c>
      <c r="M207" s="57">
        <v>597.53602058319041</v>
      </c>
      <c r="N207" s="57">
        <v>488.36526544967342</v>
      </c>
      <c r="O207" s="112">
        <f t="shared" si="15"/>
        <v>1.2235432428491726</v>
      </c>
      <c r="P207" s="57">
        <v>1633</v>
      </c>
      <c r="Q207" s="57">
        <v>1501</v>
      </c>
      <c r="R207" s="112">
        <v>0.91916717697489281</v>
      </c>
    </row>
    <row r="208" spans="1:18" ht="37.5" x14ac:dyDescent="0.3">
      <c r="A208" s="196" t="str">
        <f t="shared" si="13"/>
        <v>FEDERACIJA BOSNE I HERCEGOVINE</v>
      </c>
      <c r="B208" s="183">
        <v>65</v>
      </c>
      <c r="C208" s="51" t="s">
        <v>39</v>
      </c>
      <c r="D208" s="51">
        <v>2023</v>
      </c>
      <c r="E208" s="51" t="s">
        <v>604</v>
      </c>
      <c r="F208" s="184" t="e">
        <f ca="1">_xlfn.XLOOKUP(E208,Sheet1!$A$4:$A$11,Sheet1!$C$4:$C$11,"")</f>
        <v>#NAME?</v>
      </c>
      <c r="G208" s="51" t="s">
        <v>605</v>
      </c>
      <c r="H208" s="54">
        <v>8804</v>
      </c>
      <c r="I208" s="54">
        <v>10021</v>
      </c>
      <c r="J208" s="112">
        <f t="shared" si="16"/>
        <v>1.1382326215356655</v>
      </c>
      <c r="K208" s="55">
        <v>7229</v>
      </c>
      <c r="L208" s="185">
        <f t="shared" si="14"/>
        <v>505.97108867063218</v>
      </c>
      <c r="M208" s="57">
        <v>312.75711006885541</v>
      </c>
      <c r="N208" s="57">
        <v>509.26241527182185</v>
      </c>
      <c r="O208" s="112">
        <f t="shared" si="15"/>
        <v>0.61413742834707219</v>
      </c>
      <c r="P208" s="57">
        <v>1385</v>
      </c>
      <c r="Q208" s="57">
        <v>1242</v>
      </c>
      <c r="R208" s="112">
        <v>0.89675090252707579</v>
      </c>
    </row>
    <row r="209" spans="1:18" ht="50" x14ac:dyDescent="0.3">
      <c r="A209" s="196" t="str">
        <f t="shared" si="13"/>
        <v>FEDERACIJA BOSNE I HERCEGOVINE</v>
      </c>
      <c r="B209" s="183">
        <v>30</v>
      </c>
      <c r="C209" s="51" t="s">
        <v>40</v>
      </c>
      <c r="D209" s="51">
        <v>2023</v>
      </c>
      <c r="E209" s="51" t="s">
        <v>595</v>
      </c>
      <c r="F209" s="184" t="e">
        <f ca="1">_xlfn.XLOOKUP(E209,Sheet1!$A$4:$A$11,Sheet1!$C$4:$C$11,"")</f>
        <v>#NAME?</v>
      </c>
      <c r="G209" s="51" t="s">
        <v>596</v>
      </c>
      <c r="H209" s="54">
        <v>661</v>
      </c>
      <c r="I209" s="54">
        <v>828</v>
      </c>
      <c r="J209" s="112">
        <f t="shared" si="16"/>
        <v>1.2526475037821483</v>
      </c>
      <c r="K209" s="55">
        <v>594</v>
      </c>
      <c r="L209" s="185">
        <f t="shared" si="14"/>
        <v>508.78787878787881</v>
      </c>
      <c r="M209" s="57">
        <v>345.76328502415458</v>
      </c>
      <c r="N209" s="57">
        <v>293.87878787878788</v>
      </c>
      <c r="O209" s="112">
        <f t="shared" si="15"/>
        <v>1.1765506708390494</v>
      </c>
      <c r="P209" s="57">
        <v>656</v>
      </c>
      <c r="Q209" s="57">
        <v>631</v>
      </c>
      <c r="R209" s="112">
        <v>0.96189024390243905</v>
      </c>
    </row>
    <row r="210" spans="1:18" ht="50" x14ac:dyDescent="0.3">
      <c r="A210" s="196" t="str">
        <f t="shared" si="13"/>
        <v>FEDERACIJA BOSNE I HERCEGOVINE</v>
      </c>
      <c r="B210" s="183">
        <v>30</v>
      </c>
      <c r="C210" s="51" t="s">
        <v>40</v>
      </c>
      <c r="D210" s="51">
        <v>2023</v>
      </c>
      <c r="E210" s="51" t="s">
        <v>597</v>
      </c>
      <c r="F210" s="184" t="e">
        <f ca="1">_xlfn.XLOOKUP(E210,Sheet1!$A$4:$A$11,Sheet1!$C$4:$C$11,"")</f>
        <v>#NAME?</v>
      </c>
      <c r="G210" s="51" t="s">
        <v>598</v>
      </c>
      <c r="H210" s="54">
        <v>522</v>
      </c>
      <c r="I210" s="54">
        <v>519</v>
      </c>
      <c r="J210" s="112">
        <f t="shared" si="16"/>
        <v>0.99425287356321834</v>
      </c>
      <c r="K210" s="55">
        <v>156</v>
      </c>
      <c r="L210" s="185">
        <f t="shared" si="14"/>
        <v>1214.3269230769231</v>
      </c>
      <c r="M210" s="57">
        <v>83.121387283236999</v>
      </c>
      <c r="N210" s="57">
        <v>433.21153846153845</v>
      </c>
      <c r="O210" s="112">
        <f t="shared" si="15"/>
        <v>0.19187251470361449</v>
      </c>
      <c r="P210" s="57">
        <v>105</v>
      </c>
      <c r="Q210" s="57">
        <v>100</v>
      </c>
      <c r="R210" s="112">
        <v>0.95238095238095233</v>
      </c>
    </row>
    <row r="211" spans="1:18" ht="50" x14ac:dyDescent="0.3">
      <c r="A211" s="196" t="str">
        <f t="shared" si="13"/>
        <v>FEDERACIJA BOSNE I HERCEGOVINE</v>
      </c>
      <c r="B211" s="183">
        <v>30</v>
      </c>
      <c r="C211" s="51" t="s">
        <v>40</v>
      </c>
      <c r="D211" s="51">
        <v>2023</v>
      </c>
      <c r="E211" s="51" t="s">
        <v>599</v>
      </c>
      <c r="F211" s="184" t="e">
        <f ca="1">_xlfn.XLOOKUP(E211,Sheet1!$A$4:$A$11,Sheet1!$C$4:$C$11,"")</f>
        <v>#NAME?</v>
      </c>
      <c r="G211" s="51" t="s">
        <v>600</v>
      </c>
      <c r="H211" s="54">
        <v>386</v>
      </c>
      <c r="I211" s="54">
        <v>503</v>
      </c>
      <c r="J211" s="112">
        <f t="shared" si="16"/>
        <v>1.3031088082901554</v>
      </c>
      <c r="K211" s="55">
        <v>290</v>
      </c>
      <c r="L211" s="185">
        <f t="shared" si="14"/>
        <v>633.08620689655174</v>
      </c>
      <c r="M211" s="57">
        <v>356.59840954274352</v>
      </c>
      <c r="N211" s="57">
        <v>231.34827586206896</v>
      </c>
      <c r="O211" s="112">
        <f t="shared" si="15"/>
        <v>1.5413921206629149</v>
      </c>
      <c r="P211" s="57">
        <v>403</v>
      </c>
      <c r="Q211" s="57">
        <v>368</v>
      </c>
      <c r="R211" s="112">
        <v>0.91315136476426795</v>
      </c>
    </row>
    <row r="212" spans="1:18" ht="50" x14ac:dyDescent="0.3">
      <c r="A212" s="196" t="str">
        <f t="shared" si="13"/>
        <v>FEDERACIJA BOSNE I HERCEGOVINE</v>
      </c>
      <c r="B212" s="183">
        <v>30</v>
      </c>
      <c r="C212" s="51" t="s">
        <v>40</v>
      </c>
      <c r="D212" s="51">
        <v>2023</v>
      </c>
      <c r="E212" s="51" t="s">
        <v>607</v>
      </c>
      <c r="F212" s="184" t="e">
        <f ca="1">_xlfn.XLOOKUP(E212,Sheet1!$A$4:$A$11,Sheet1!$C$4:$C$11,"")</f>
        <v>#NAME?</v>
      </c>
      <c r="G212" s="51" t="s">
        <v>737</v>
      </c>
      <c r="H212" s="54">
        <v>345</v>
      </c>
      <c r="I212" s="54">
        <v>419</v>
      </c>
      <c r="J212" s="112">
        <f t="shared" si="16"/>
        <v>1.2144927536231884</v>
      </c>
      <c r="K212" s="55">
        <v>303</v>
      </c>
      <c r="L212" s="185">
        <f t="shared" si="14"/>
        <v>504.7359735973597</v>
      </c>
      <c r="M212" s="57">
        <v>370.1527446300716</v>
      </c>
      <c r="N212" s="57">
        <v>170.35973597359737</v>
      </c>
      <c r="O212" s="112">
        <f t="shared" si="15"/>
        <v>2.1727712978343572</v>
      </c>
      <c r="P212" s="57">
        <v>377</v>
      </c>
      <c r="Q212" s="57">
        <v>377</v>
      </c>
      <c r="R212" s="112">
        <v>1</v>
      </c>
    </row>
    <row r="213" spans="1:18" ht="50" x14ac:dyDescent="0.3">
      <c r="A213" s="196" t="str">
        <f t="shared" si="13"/>
        <v>FEDERACIJA BOSNE I HERCEGOVINE</v>
      </c>
      <c r="B213" s="183">
        <v>30</v>
      </c>
      <c r="C213" s="51" t="s">
        <v>40</v>
      </c>
      <c r="D213" s="51">
        <v>2023</v>
      </c>
      <c r="E213" s="51" t="s">
        <v>604</v>
      </c>
      <c r="F213" s="184" t="e">
        <f ca="1">_xlfn.XLOOKUP(E213,Sheet1!$A$4:$A$11,Sheet1!$C$4:$C$11,"")</f>
        <v>#NAME?</v>
      </c>
      <c r="G213" s="51" t="s">
        <v>605</v>
      </c>
      <c r="H213" s="54">
        <v>697</v>
      </c>
      <c r="I213" s="54">
        <v>906</v>
      </c>
      <c r="J213" s="112">
        <f t="shared" si="16"/>
        <v>1.2998565279770444</v>
      </c>
      <c r="K213" s="55">
        <v>1053</v>
      </c>
      <c r="L213" s="185">
        <f t="shared" si="14"/>
        <v>314.04558404558406</v>
      </c>
      <c r="M213" s="57">
        <v>557.52649006622516</v>
      </c>
      <c r="N213" s="57">
        <v>601.81101614434942</v>
      </c>
      <c r="O213" s="112">
        <f t="shared" si="15"/>
        <v>0.92641456389109655</v>
      </c>
      <c r="P213" s="57">
        <v>84</v>
      </c>
      <c r="Q213" s="57">
        <v>68</v>
      </c>
      <c r="R213" s="112">
        <v>0.80952380952380953</v>
      </c>
    </row>
    <row r="214" spans="1:18" ht="37.5" x14ac:dyDescent="0.3">
      <c r="A214" s="196" t="str">
        <f t="shared" si="13"/>
        <v>FEDERACIJA BOSNE I HERCEGOVINE</v>
      </c>
      <c r="B214" s="183">
        <v>39</v>
      </c>
      <c r="C214" s="51" t="s">
        <v>41</v>
      </c>
      <c r="D214" s="51">
        <v>2023</v>
      </c>
      <c r="E214" s="51" t="s">
        <v>595</v>
      </c>
      <c r="F214" s="184" t="e">
        <f ca="1">_xlfn.XLOOKUP(E214,Sheet1!$A$4:$A$11,Sheet1!$C$4:$C$11,"")</f>
        <v>#NAME?</v>
      </c>
      <c r="G214" s="51" t="s">
        <v>596</v>
      </c>
      <c r="H214" s="54">
        <v>533</v>
      </c>
      <c r="I214" s="54">
        <v>650</v>
      </c>
      <c r="J214" s="112">
        <f t="shared" si="16"/>
        <v>1.2195121951219512</v>
      </c>
      <c r="K214" s="55">
        <v>375</v>
      </c>
      <c r="L214" s="185">
        <f t="shared" si="14"/>
        <v>632.66666666666674</v>
      </c>
      <c r="M214" s="57">
        <v>531.26</v>
      </c>
      <c r="N214" s="57">
        <v>325.66399999999999</v>
      </c>
      <c r="O214" s="112">
        <f t="shared" si="15"/>
        <v>1.631313255379778</v>
      </c>
      <c r="P214" s="57">
        <v>491</v>
      </c>
      <c r="Q214" s="57">
        <v>386</v>
      </c>
      <c r="R214" s="112">
        <v>0.78615071283095728</v>
      </c>
    </row>
    <row r="215" spans="1:18" ht="37.5" x14ac:dyDescent="0.3">
      <c r="A215" s="196" t="str">
        <f t="shared" si="13"/>
        <v>FEDERACIJA BOSNE I HERCEGOVINE</v>
      </c>
      <c r="B215" s="183">
        <v>39</v>
      </c>
      <c r="C215" s="51" t="s">
        <v>41</v>
      </c>
      <c r="D215" s="51">
        <v>2023</v>
      </c>
      <c r="E215" s="51" t="s">
        <v>597</v>
      </c>
      <c r="F215" s="184" t="e">
        <f ca="1">_xlfn.XLOOKUP(E215,Sheet1!$A$4:$A$11,Sheet1!$C$4:$C$11,"")</f>
        <v>#NAME?</v>
      </c>
      <c r="G215" s="51" t="s">
        <v>598</v>
      </c>
      <c r="H215" s="54">
        <v>786</v>
      </c>
      <c r="I215" s="54">
        <v>754</v>
      </c>
      <c r="J215" s="112">
        <f t="shared" si="16"/>
        <v>0.95928753180661575</v>
      </c>
      <c r="K215" s="55">
        <v>251</v>
      </c>
      <c r="L215" s="185">
        <f t="shared" si="14"/>
        <v>1096.4541832669322</v>
      </c>
      <c r="M215" s="57">
        <v>123.73607427055703</v>
      </c>
      <c r="N215" s="57">
        <v>326.11952191235059</v>
      </c>
      <c r="O215" s="112">
        <f t="shared" si="15"/>
        <v>0.37941940287712339</v>
      </c>
      <c r="P215" s="57">
        <v>182</v>
      </c>
      <c r="Q215" s="57">
        <v>152</v>
      </c>
      <c r="R215" s="112">
        <v>0.8351648351648352</v>
      </c>
    </row>
    <row r="216" spans="1:18" ht="37.5" x14ac:dyDescent="0.3">
      <c r="A216" s="196" t="str">
        <f t="shared" ref="A216:A279" si="17">A215</f>
        <v>FEDERACIJA BOSNE I HERCEGOVINE</v>
      </c>
      <c r="B216" s="183">
        <v>39</v>
      </c>
      <c r="C216" s="51" t="s">
        <v>41</v>
      </c>
      <c r="D216" s="51">
        <v>2023</v>
      </c>
      <c r="E216" s="51" t="s">
        <v>599</v>
      </c>
      <c r="F216" s="184" t="e">
        <f ca="1">_xlfn.XLOOKUP(E216,Sheet1!$A$4:$A$11,Sheet1!$C$4:$C$11,"")</f>
        <v>#NAME?</v>
      </c>
      <c r="G216" s="51" t="s">
        <v>600</v>
      </c>
      <c r="H216" s="54">
        <v>483</v>
      </c>
      <c r="I216" s="54">
        <v>464</v>
      </c>
      <c r="J216" s="112">
        <f t="shared" si="16"/>
        <v>0.96066252587991718</v>
      </c>
      <c r="K216" s="55">
        <v>337</v>
      </c>
      <c r="L216" s="185">
        <f t="shared" si="14"/>
        <v>502.55192878338278</v>
      </c>
      <c r="M216" s="57">
        <v>250.15732758620689</v>
      </c>
      <c r="N216" s="57">
        <v>256.56973293768544</v>
      </c>
      <c r="O216" s="112">
        <f t="shared" si="15"/>
        <v>0.97500716363517448</v>
      </c>
      <c r="P216" s="57">
        <v>308</v>
      </c>
      <c r="Q216" s="57">
        <v>231</v>
      </c>
      <c r="R216" s="112">
        <v>0.75</v>
      </c>
    </row>
    <row r="217" spans="1:18" ht="37.5" x14ac:dyDescent="0.3">
      <c r="A217" s="196" t="str">
        <f t="shared" si="17"/>
        <v>FEDERACIJA BOSNE I HERCEGOVINE</v>
      </c>
      <c r="B217" s="183">
        <v>39</v>
      </c>
      <c r="C217" s="51" t="s">
        <v>41</v>
      </c>
      <c r="D217" s="51">
        <v>2023</v>
      </c>
      <c r="E217" s="51" t="s">
        <v>607</v>
      </c>
      <c r="F217" s="184" t="e">
        <f ca="1">_xlfn.XLOOKUP(E217,Sheet1!$A$4:$A$11,Sheet1!$C$4:$C$11,"")</f>
        <v>#NAME?</v>
      </c>
      <c r="G217" s="51" t="s">
        <v>737</v>
      </c>
      <c r="H217" s="54">
        <v>363</v>
      </c>
      <c r="I217" s="54">
        <v>338</v>
      </c>
      <c r="J217" s="112">
        <f t="shared" si="16"/>
        <v>0.93112947658402201</v>
      </c>
      <c r="K217" s="55">
        <v>183</v>
      </c>
      <c r="L217" s="185">
        <f t="shared" si="14"/>
        <v>674.15300546448088</v>
      </c>
      <c r="M217" s="57">
        <v>161.95375722543352</v>
      </c>
      <c r="N217" s="57">
        <v>125.49142857142857</v>
      </c>
      <c r="O217" s="112">
        <f t="shared" si="15"/>
        <v>1.2905563277833827</v>
      </c>
      <c r="P217" s="57">
        <v>159</v>
      </c>
      <c r="Q217" s="57">
        <v>159</v>
      </c>
      <c r="R217" s="112">
        <v>1</v>
      </c>
    </row>
    <row r="218" spans="1:18" ht="37.5" x14ac:dyDescent="0.3">
      <c r="A218" s="196" t="str">
        <f t="shared" si="17"/>
        <v>FEDERACIJA BOSNE I HERCEGOVINE</v>
      </c>
      <c r="B218" s="183">
        <v>39</v>
      </c>
      <c r="C218" s="51" t="s">
        <v>41</v>
      </c>
      <c r="D218" s="51">
        <v>2023</v>
      </c>
      <c r="E218" s="51" t="s">
        <v>604</v>
      </c>
      <c r="F218" s="184" t="e">
        <f ca="1">_xlfn.XLOOKUP(E218,Sheet1!$A$4:$A$11,Sheet1!$C$4:$C$11,"")</f>
        <v>#NAME?</v>
      </c>
      <c r="G218" s="51" t="s">
        <v>605</v>
      </c>
      <c r="H218" s="54">
        <v>852</v>
      </c>
      <c r="I218" s="54">
        <v>501</v>
      </c>
      <c r="J218" s="112">
        <f t="shared" si="16"/>
        <v>0.5880281690140845</v>
      </c>
      <c r="K218" s="55">
        <v>1657</v>
      </c>
      <c r="L218" s="185">
        <f t="shared" si="14"/>
        <v>110.35908267954134</v>
      </c>
      <c r="M218" s="57">
        <v>342.98802395209583</v>
      </c>
      <c r="N218" s="57">
        <v>798.81050090525048</v>
      </c>
      <c r="O218" s="112">
        <f t="shared" si="15"/>
        <v>0.42937345410883471</v>
      </c>
      <c r="P218" s="57">
        <v>82</v>
      </c>
      <c r="Q218" s="57">
        <v>57</v>
      </c>
      <c r="R218" s="112">
        <v>0.69512195121951215</v>
      </c>
    </row>
    <row r="219" spans="1:18" ht="37.5" x14ac:dyDescent="0.3">
      <c r="A219" s="196" t="str">
        <f t="shared" si="17"/>
        <v>FEDERACIJA BOSNE I HERCEGOVINE</v>
      </c>
      <c r="B219" s="183">
        <v>51</v>
      </c>
      <c r="C219" s="51" t="s">
        <v>42</v>
      </c>
      <c r="D219" s="51">
        <v>2023</v>
      </c>
      <c r="E219" s="51" t="s">
        <v>595</v>
      </c>
      <c r="F219" s="184" t="e">
        <f ca="1">_xlfn.XLOOKUP(E219,Sheet1!$A$4:$A$11,Sheet1!$C$4:$C$11,"")</f>
        <v>#NAME?</v>
      </c>
      <c r="G219" s="51" t="s">
        <v>596</v>
      </c>
      <c r="H219" s="54">
        <v>2679</v>
      </c>
      <c r="I219" s="54">
        <v>2726</v>
      </c>
      <c r="J219" s="112">
        <f t="shared" si="16"/>
        <v>1.0175438596491229</v>
      </c>
      <c r="K219" s="55">
        <v>1642</v>
      </c>
      <c r="L219" s="185">
        <f t="shared" si="14"/>
        <v>605.96224116930568</v>
      </c>
      <c r="M219" s="57">
        <v>230.50366837857666</v>
      </c>
      <c r="N219" s="57">
        <v>190.30450669914737</v>
      </c>
      <c r="O219" s="112">
        <f t="shared" si="15"/>
        <v>1.2112359942320241</v>
      </c>
      <c r="P219" s="57">
        <v>1495</v>
      </c>
      <c r="Q219" s="57">
        <v>1422</v>
      </c>
      <c r="R219" s="112">
        <v>0.95117056856187288</v>
      </c>
    </row>
    <row r="220" spans="1:18" ht="37.5" x14ac:dyDescent="0.3">
      <c r="A220" s="196" t="str">
        <f t="shared" si="17"/>
        <v>FEDERACIJA BOSNE I HERCEGOVINE</v>
      </c>
      <c r="B220" s="183">
        <v>51</v>
      </c>
      <c r="C220" s="51" t="s">
        <v>42</v>
      </c>
      <c r="D220" s="51">
        <v>2023</v>
      </c>
      <c r="E220" s="51" t="s">
        <v>597</v>
      </c>
      <c r="F220" s="184" t="e">
        <f ca="1">_xlfn.XLOOKUP(E220,Sheet1!$A$4:$A$11,Sheet1!$C$4:$C$11,"")</f>
        <v>#NAME?</v>
      </c>
      <c r="G220" s="51" t="s">
        <v>598</v>
      </c>
      <c r="H220" s="54">
        <v>2195</v>
      </c>
      <c r="I220" s="54">
        <v>2211</v>
      </c>
      <c r="J220" s="112">
        <f t="shared" si="16"/>
        <v>1.0072892938496583</v>
      </c>
      <c r="K220" s="55">
        <v>568</v>
      </c>
      <c r="L220" s="185">
        <f t="shared" si="14"/>
        <v>1420.8010563380283</v>
      </c>
      <c r="M220" s="57">
        <v>91.551786521935782</v>
      </c>
      <c r="N220" s="57">
        <v>588.20950704225356</v>
      </c>
      <c r="O220" s="112">
        <f t="shared" si="15"/>
        <v>0.15564486025105886</v>
      </c>
      <c r="P220" s="57">
        <v>367</v>
      </c>
      <c r="Q220" s="57">
        <v>332</v>
      </c>
      <c r="R220" s="112">
        <v>0.90463215258855589</v>
      </c>
    </row>
    <row r="221" spans="1:18" ht="37.5" x14ac:dyDescent="0.3">
      <c r="A221" s="196" t="str">
        <f t="shared" si="17"/>
        <v>FEDERACIJA BOSNE I HERCEGOVINE</v>
      </c>
      <c r="B221" s="183">
        <v>51</v>
      </c>
      <c r="C221" s="51" t="s">
        <v>42</v>
      </c>
      <c r="D221" s="51">
        <v>2023</v>
      </c>
      <c r="E221" s="51" t="s">
        <v>599</v>
      </c>
      <c r="F221" s="184" t="e">
        <f ca="1">_xlfn.XLOOKUP(E221,Sheet1!$A$4:$A$11,Sheet1!$C$4:$C$11,"")</f>
        <v>#NAME?</v>
      </c>
      <c r="G221" s="51" t="s">
        <v>600</v>
      </c>
      <c r="H221" s="54">
        <v>1440</v>
      </c>
      <c r="I221" s="54">
        <v>1715</v>
      </c>
      <c r="J221" s="112">
        <f t="shared" si="16"/>
        <v>1.1909722222222223</v>
      </c>
      <c r="K221" s="55">
        <v>876</v>
      </c>
      <c r="L221" s="185">
        <f t="shared" si="14"/>
        <v>714.58333333333337</v>
      </c>
      <c r="M221" s="57">
        <v>241.3271137026239</v>
      </c>
      <c r="N221" s="57">
        <v>216.09931506849315</v>
      </c>
      <c r="O221" s="112">
        <f t="shared" si="15"/>
        <v>1.1167416871549767</v>
      </c>
      <c r="P221" s="57">
        <v>1139</v>
      </c>
      <c r="Q221" s="57">
        <v>1035</v>
      </c>
      <c r="R221" s="112">
        <v>0.90869183494293237</v>
      </c>
    </row>
    <row r="222" spans="1:18" ht="37.5" x14ac:dyDescent="0.3">
      <c r="A222" s="196" t="str">
        <f t="shared" si="17"/>
        <v>FEDERACIJA BOSNE I HERCEGOVINE</v>
      </c>
      <c r="B222" s="183">
        <v>51</v>
      </c>
      <c r="C222" s="51" t="s">
        <v>42</v>
      </c>
      <c r="D222" s="51">
        <v>2023</v>
      </c>
      <c r="E222" s="51" t="s">
        <v>607</v>
      </c>
      <c r="F222" s="184" t="e">
        <f ca="1">_xlfn.XLOOKUP(E222,Sheet1!$A$4:$A$11,Sheet1!$C$4:$C$11,"")</f>
        <v>#NAME?</v>
      </c>
      <c r="G222" s="51" t="s">
        <v>737</v>
      </c>
      <c r="H222" s="54">
        <v>2497</v>
      </c>
      <c r="I222" s="54">
        <v>2969</v>
      </c>
      <c r="J222" s="112">
        <f t="shared" si="16"/>
        <v>1.1890268321986384</v>
      </c>
      <c r="K222" s="55">
        <v>1850</v>
      </c>
      <c r="L222" s="185">
        <f t="shared" si="14"/>
        <v>585.77567567567564</v>
      </c>
      <c r="M222" s="57">
        <v>299.3155944762546</v>
      </c>
      <c r="N222" s="57">
        <v>162.42733657482441</v>
      </c>
      <c r="O222" s="112">
        <f t="shared" si="15"/>
        <v>1.8427661303081868</v>
      </c>
      <c r="P222" s="57">
        <v>2420</v>
      </c>
      <c r="Q222" s="57">
        <v>2420</v>
      </c>
      <c r="R222" s="112">
        <v>1</v>
      </c>
    </row>
    <row r="223" spans="1:18" ht="37.5" x14ac:dyDescent="0.3">
      <c r="A223" s="196" t="str">
        <f t="shared" si="17"/>
        <v>FEDERACIJA BOSNE I HERCEGOVINE</v>
      </c>
      <c r="B223" s="183">
        <v>51</v>
      </c>
      <c r="C223" s="51" t="s">
        <v>42</v>
      </c>
      <c r="D223" s="51">
        <v>2023</v>
      </c>
      <c r="E223" s="51" t="s">
        <v>601</v>
      </c>
      <c r="F223" s="184" t="e">
        <f ca="1">_xlfn.XLOOKUP(E223,Sheet1!$A$4:$A$11,Sheet1!$C$4:$C$11,"")</f>
        <v>#NAME?</v>
      </c>
      <c r="G223" s="51" t="s">
        <v>613</v>
      </c>
      <c r="H223" s="54">
        <v>444</v>
      </c>
      <c r="I223" s="54">
        <v>526</v>
      </c>
      <c r="J223" s="112">
        <f t="shared" si="16"/>
        <v>1.1846846846846846</v>
      </c>
      <c r="K223" s="55">
        <v>244</v>
      </c>
      <c r="L223" s="185">
        <f t="shared" si="14"/>
        <v>786.84426229508188</v>
      </c>
      <c r="M223" s="57">
        <v>242.72243346007605</v>
      </c>
      <c r="N223" s="57">
        <v>182.03688524590163</v>
      </c>
      <c r="O223" s="112">
        <f t="shared" si="15"/>
        <v>1.3333695153715595</v>
      </c>
      <c r="P223" s="57">
        <v>278</v>
      </c>
      <c r="Q223" s="57">
        <v>274</v>
      </c>
      <c r="R223" s="112">
        <v>0.98561151079136688</v>
      </c>
    </row>
    <row r="224" spans="1:18" ht="37.5" x14ac:dyDescent="0.3">
      <c r="A224" s="196" t="str">
        <f t="shared" si="17"/>
        <v>FEDERACIJA BOSNE I HERCEGOVINE</v>
      </c>
      <c r="B224" s="183">
        <v>51</v>
      </c>
      <c r="C224" s="51" t="s">
        <v>42</v>
      </c>
      <c r="D224" s="51">
        <v>2023</v>
      </c>
      <c r="E224" s="51" t="s">
        <v>604</v>
      </c>
      <c r="F224" s="184" t="e">
        <f ca="1">_xlfn.XLOOKUP(E224,Sheet1!$A$4:$A$11,Sheet1!$C$4:$C$11,"")</f>
        <v>#NAME?</v>
      </c>
      <c r="G224" s="51" t="s">
        <v>605</v>
      </c>
      <c r="H224" s="54">
        <v>2239</v>
      </c>
      <c r="I224" s="54">
        <v>2513</v>
      </c>
      <c r="J224" s="112">
        <f t="shared" si="16"/>
        <v>1.1223760607414024</v>
      </c>
      <c r="K224" s="55">
        <v>1199</v>
      </c>
      <c r="L224" s="185">
        <f t="shared" si="14"/>
        <v>765.00834028356974</v>
      </c>
      <c r="M224" s="57">
        <v>259.45801830481497</v>
      </c>
      <c r="N224" s="57">
        <v>399.77814845704756</v>
      </c>
      <c r="O224" s="112">
        <f t="shared" si="15"/>
        <v>0.64900500266510019</v>
      </c>
      <c r="P224" s="57">
        <v>99</v>
      </c>
      <c r="Q224" s="57">
        <v>91</v>
      </c>
      <c r="R224" s="112">
        <v>0.91919191919191923</v>
      </c>
    </row>
    <row r="225" spans="1:18" ht="25" x14ac:dyDescent="0.3">
      <c r="A225" s="196" t="str">
        <f t="shared" si="17"/>
        <v>FEDERACIJA BOSNE I HERCEGOVINE</v>
      </c>
      <c r="B225" s="183">
        <v>32</v>
      </c>
      <c r="C225" s="51" t="s">
        <v>43</v>
      </c>
      <c r="D225" s="51">
        <v>2023</v>
      </c>
      <c r="E225" s="51" t="s">
        <v>595</v>
      </c>
      <c r="F225" s="184" t="e">
        <f ca="1">_xlfn.XLOOKUP(E225,Sheet1!$A$4:$A$11,Sheet1!$C$4:$C$11,"")</f>
        <v>#NAME?</v>
      </c>
      <c r="G225" s="51" t="s">
        <v>596</v>
      </c>
      <c r="H225" s="54">
        <v>4596</v>
      </c>
      <c r="I225" s="54">
        <v>4595</v>
      </c>
      <c r="J225" s="112">
        <f t="shared" si="16"/>
        <v>0.99978241949521318</v>
      </c>
      <c r="K225" s="55">
        <v>3773</v>
      </c>
      <c r="L225" s="185">
        <f t="shared" si="14"/>
        <v>444.52027564272464</v>
      </c>
      <c r="M225" s="57">
        <v>293.85658324265506</v>
      </c>
      <c r="N225" s="57">
        <v>320.57169361250993</v>
      </c>
      <c r="O225" s="112">
        <f t="shared" si="15"/>
        <v>0.91666416311183518</v>
      </c>
      <c r="P225" s="57">
        <v>3423</v>
      </c>
      <c r="Q225" s="57">
        <v>3070</v>
      </c>
      <c r="R225" s="112">
        <v>0.89687408705813609</v>
      </c>
    </row>
    <row r="226" spans="1:18" ht="25" x14ac:dyDescent="0.3">
      <c r="A226" s="196" t="str">
        <f t="shared" si="17"/>
        <v>FEDERACIJA BOSNE I HERCEGOVINE</v>
      </c>
      <c r="B226" s="183">
        <v>32</v>
      </c>
      <c r="C226" s="51" t="s">
        <v>43</v>
      </c>
      <c r="D226" s="51">
        <v>2023</v>
      </c>
      <c r="E226" s="51" t="s">
        <v>597</v>
      </c>
      <c r="F226" s="184" t="e">
        <f ca="1">_xlfn.XLOOKUP(E226,Sheet1!$A$4:$A$11,Sheet1!$C$4:$C$11,"")</f>
        <v>#NAME?</v>
      </c>
      <c r="G226" s="51" t="s">
        <v>598</v>
      </c>
      <c r="H226" s="54">
        <v>2421</v>
      </c>
      <c r="I226" s="54">
        <v>2630</v>
      </c>
      <c r="J226" s="112">
        <f t="shared" si="16"/>
        <v>1.0863279636513836</v>
      </c>
      <c r="K226" s="55">
        <v>606</v>
      </c>
      <c r="L226" s="185">
        <f t="shared" si="14"/>
        <v>1584.075907590759</v>
      </c>
      <c r="M226" s="57">
        <v>128.4574144486692</v>
      </c>
      <c r="N226" s="57">
        <v>727.53300330033005</v>
      </c>
      <c r="O226" s="112">
        <f t="shared" si="15"/>
        <v>0.17656575559588902</v>
      </c>
      <c r="P226" s="57">
        <v>531</v>
      </c>
      <c r="Q226" s="57">
        <v>492</v>
      </c>
      <c r="R226" s="112">
        <v>0.92655367231638419</v>
      </c>
    </row>
    <row r="227" spans="1:18" ht="25" x14ac:dyDescent="0.3">
      <c r="A227" s="196" t="str">
        <f t="shared" si="17"/>
        <v>FEDERACIJA BOSNE I HERCEGOVINE</v>
      </c>
      <c r="B227" s="183">
        <v>32</v>
      </c>
      <c r="C227" s="51" t="s">
        <v>43</v>
      </c>
      <c r="D227" s="51">
        <v>2023</v>
      </c>
      <c r="E227" s="51" t="s">
        <v>599</v>
      </c>
      <c r="F227" s="184" t="e">
        <f ca="1">_xlfn.XLOOKUP(E227,Sheet1!$A$4:$A$11,Sheet1!$C$4:$C$11,"")</f>
        <v>#NAME?</v>
      </c>
      <c r="G227" s="51" t="s">
        <v>600</v>
      </c>
      <c r="H227" s="54">
        <v>3526</v>
      </c>
      <c r="I227" s="54">
        <v>3763</v>
      </c>
      <c r="J227" s="112">
        <f t="shared" si="16"/>
        <v>1.0672149744753261</v>
      </c>
      <c r="K227" s="55">
        <v>2657</v>
      </c>
      <c r="L227" s="185">
        <f t="shared" si="14"/>
        <v>516.93451260820473</v>
      </c>
      <c r="M227" s="57">
        <v>269.99548232792984</v>
      </c>
      <c r="N227" s="57">
        <v>225.25846501128669</v>
      </c>
      <c r="O227" s="112">
        <f t="shared" si="15"/>
        <v>1.1986030461248218</v>
      </c>
      <c r="P227" s="57">
        <v>2306</v>
      </c>
      <c r="Q227" s="57">
        <v>2083</v>
      </c>
      <c r="R227" s="112">
        <v>0.90329575021682562</v>
      </c>
    </row>
    <row r="228" spans="1:18" ht="25" x14ac:dyDescent="0.3">
      <c r="A228" s="196" t="str">
        <f t="shared" si="17"/>
        <v>FEDERACIJA BOSNE I HERCEGOVINE</v>
      </c>
      <c r="B228" s="183">
        <v>32</v>
      </c>
      <c r="C228" s="51" t="s">
        <v>43</v>
      </c>
      <c r="D228" s="51">
        <v>2023</v>
      </c>
      <c r="E228" s="51" t="s">
        <v>607</v>
      </c>
      <c r="F228" s="184" t="e">
        <f ca="1">_xlfn.XLOOKUP(E228,Sheet1!$A$4:$A$11,Sheet1!$C$4:$C$11,"")</f>
        <v>#NAME?</v>
      </c>
      <c r="G228" s="51" t="s">
        <v>737</v>
      </c>
      <c r="H228" s="54">
        <v>2039</v>
      </c>
      <c r="I228" s="54">
        <v>1912</v>
      </c>
      <c r="J228" s="112">
        <f t="shared" si="16"/>
        <v>0.93771456596370772</v>
      </c>
      <c r="K228" s="55">
        <v>797</v>
      </c>
      <c r="L228" s="185">
        <f t="shared" si="14"/>
        <v>875.63362609786714</v>
      </c>
      <c r="M228" s="57">
        <v>156.47646443514645</v>
      </c>
      <c r="N228" s="57">
        <v>89.587202007528234</v>
      </c>
      <c r="O228" s="112">
        <f t="shared" si="15"/>
        <v>1.7466385926641324</v>
      </c>
      <c r="P228" s="57">
        <v>690</v>
      </c>
      <c r="Q228" s="57">
        <v>688</v>
      </c>
      <c r="R228" s="112">
        <v>0.99710144927536237</v>
      </c>
    </row>
    <row r="229" spans="1:18" ht="25" x14ac:dyDescent="0.3">
      <c r="A229" s="196" t="str">
        <f t="shared" si="17"/>
        <v>FEDERACIJA BOSNE I HERCEGOVINE</v>
      </c>
      <c r="B229" s="183">
        <v>32</v>
      </c>
      <c r="C229" s="51" t="s">
        <v>43</v>
      </c>
      <c r="D229" s="51">
        <v>2023</v>
      </c>
      <c r="E229" s="51" t="s">
        <v>601</v>
      </c>
      <c r="F229" s="184" t="e">
        <f ca="1">_xlfn.XLOOKUP(E229,Sheet1!$A$4:$A$11,Sheet1!$C$4:$C$11,"")</f>
        <v>#NAME?</v>
      </c>
      <c r="G229" s="51" t="s">
        <v>613</v>
      </c>
      <c r="H229" s="54">
        <v>1193</v>
      </c>
      <c r="I229" s="54">
        <v>1020</v>
      </c>
      <c r="J229" s="112">
        <f t="shared" si="16"/>
        <v>0.85498742665549032</v>
      </c>
      <c r="K229" s="55">
        <v>968</v>
      </c>
      <c r="L229" s="185">
        <f t="shared" si="14"/>
        <v>384.60743801652887</v>
      </c>
      <c r="M229" s="57">
        <v>284.21666666666664</v>
      </c>
      <c r="N229" s="57">
        <v>377.16425619834712</v>
      </c>
      <c r="O229" s="112">
        <f t="shared" si="15"/>
        <v>0.75356204092998613</v>
      </c>
      <c r="P229" s="57">
        <v>481</v>
      </c>
      <c r="Q229" s="57">
        <v>405</v>
      </c>
      <c r="R229" s="112">
        <v>0.84199584199584199</v>
      </c>
    </row>
    <row r="230" spans="1:18" ht="25" x14ac:dyDescent="0.3">
      <c r="A230" s="196" t="str">
        <f t="shared" si="17"/>
        <v>FEDERACIJA BOSNE I HERCEGOVINE</v>
      </c>
      <c r="B230" s="183">
        <v>32</v>
      </c>
      <c r="C230" s="51" t="s">
        <v>43</v>
      </c>
      <c r="D230" s="51">
        <v>2023</v>
      </c>
      <c r="E230" s="51" t="s">
        <v>604</v>
      </c>
      <c r="F230" s="184" t="e">
        <f ca="1">_xlfn.XLOOKUP(E230,Sheet1!$A$4:$A$11,Sheet1!$C$4:$C$11,"")</f>
        <v>#NAME?</v>
      </c>
      <c r="G230" s="51" t="s">
        <v>605</v>
      </c>
      <c r="H230" s="54">
        <v>2609</v>
      </c>
      <c r="I230" s="54">
        <v>2729</v>
      </c>
      <c r="J230" s="112">
        <f t="shared" si="16"/>
        <v>1.0459946339593713</v>
      </c>
      <c r="K230" s="55">
        <v>4812</v>
      </c>
      <c r="L230" s="185">
        <f t="shared" si="14"/>
        <v>207.00020781379882</v>
      </c>
      <c r="M230" s="57">
        <v>498.26566507878346</v>
      </c>
      <c r="N230" s="57">
        <v>868.2799251870324</v>
      </c>
      <c r="O230" s="112">
        <f t="shared" si="15"/>
        <v>0.57385372001023083</v>
      </c>
      <c r="P230" s="57">
        <v>440</v>
      </c>
      <c r="Q230" s="57">
        <v>390</v>
      </c>
      <c r="R230" s="112">
        <v>0.88636363636363635</v>
      </c>
    </row>
    <row r="231" spans="1:18" ht="50" x14ac:dyDescent="0.3">
      <c r="A231" s="196" t="str">
        <f t="shared" si="17"/>
        <v>FEDERACIJA BOSNE I HERCEGOVINE</v>
      </c>
      <c r="B231" s="183">
        <v>23</v>
      </c>
      <c r="C231" s="51" t="s">
        <v>44</v>
      </c>
      <c r="D231" s="51">
        <v>2023</v>
      </c>
      <c r="E231" s="51" t="s">
        <v>595</v>
      </c>
      <c r="F231" s="184" t="e">
        <f ca="1">_xlfn.XLOOKUP(E231,Sheet1!$A$4:$A$11,Sheet1!$C$4:$C$11,"")</f>
        <v>#NAME?</v>
      </c>
      <c r="G231" s="51" t="s">
        <v>596</v>
      </c>
      <c r="H231" s="54">
        <v>1081</v>
      </c>
      <c r="I231" s="54">
        <v>882</v>
      </c>
      <c r="J231" s="112">
        <f t="shared" si="16"/>
        <v>0.81591119333950046</v>
      </c>
      <c r="K231" s="55">
        <v>670</v>
      </c>
      <c r="L231" s="185">
        <f t="shared" si="14"/>
        <v>480.49253731343282</v>
      </c>
      <c r="M231" s="57">
        <v>141.98526077097506</v>
      </c>
      <c r="N231" s="57">
        <v>351.32686567164177</v>
      </c>
      <c r="O231" s="112">
        <f t="shared" si="15"/>
        <v>0.40414006056592827</v>
      </c>
      <c r="P231" s="57">
        <v>452</v>
      </c>
      <c r="Q231" s="57">
        <v>263</v>
      </c>
      <c r="R231" s="112">
        <v>0.58185840707964598</v>
      </c>
    </row>
    <row r="232" spans="1:18" ht="50" x14ac:dyDescent="0.3">
      <c r="A232" s="196" t="str">
        <f t="shared" si="17"/>
        <v>FEDERACIJA BOSNE I HERCEGOVINE</v>
      </c>
      <c r="B232" s="183">
        <v>23</v>
      </c>
      <c r="C232" s="51" t="s">
        <v>44</v>
      </c>
      <c r="D232" s="51">
        <v>2023</v>
      </c>
      <c r="E232" s="51" t="s">
        <v>597</v>
      </c>
      <c r="F232" s="184" t="e">
        <f ca="1">_xlfn.XLOOKUP(E232,Sheet1!$A$4:$A$11,Sheet1!$C$4:$C$11,"")</f>
        <v>#NAME?</v>
      </c>
      <c r="G232" s="51" t="s">
        <v>598</v>
      </c>
      <c r="H232" s="54">
        <v>639</v>
      </c>
      <c r="I232" s="54">
        <v>630</v>
      </c>
      <c r="J232" s="112">
        <f t="shared" si="16"/>
        <v>0.9859154929577465</v>
      </c>
      <c r="K232" s="55">
        <v>171</v>
      </c>
      <c r="L232" s="185">
        <f t="shared" si="14"/>
        <v>1344.7368421052631</v>
      </c>
      <c r="M232" s="57">
        <v>90.6</v>
      </c>
      <c r="N232" s="57">
        <v>522.18128654970758</v>
      </c>
      <c r="O232" s="112">
        <f t="shared" si="15"/>
        <v>0.17350296215828789</v>
      </c>
      <c r="P232" s="57">
        <v>74</v>
      </c>
      <c r="Q232" s="57">
        <v>74</v>
      </c>
      <c r="R232" s="112">
        <v>1</v>
      </c>
    </row>
    <row r="233" spans="1:18" ht="50" x14ac:dyDescent="0.3">
      <c r="A233" s="196" t="str">
        <f t="shared" si="17"/>
        <v>FEDERACIJA BOSNE I HERCEGOVINE</v>
      </c>
      <c r="B233" s="183">
        <v>23</v>
      </c>
      <c r="C233" s="51" t="s">
        <v>44</v>
      </c>
      <c r="D233" s="51">
        <v>2023</v>
      </c>
      <c r="E233" s="51" t="s">
        <v>599</v>
      </c>
      <c r="F233" s="184" t="e">
        <f ca="1">_xlfn.XLOOKUP(E233,Sheet1!$A$4:$A$11,Sheet1!$C$4:$C$11,"")</f>
        <v>#NAME?</v>
      </c>
      <c r="G233" s="51" t="s">
        <v>600</v>
      </c>
      <c r="H233" s="54">
        <v>724</v>
      </c>
      <c r="I233" s="54">
        <v>813</v>
      </c>
      <c r="J233" s="112">
        <f t="shared" si="16"/>
        <v>1.1229281767955801</v>
      </c>
      <c r="K233" s="55">
        <v>206</v>
      </c>
      <c r="L233" s="185">
        <f t="shared" si="14"/>
        <v>1440.509708737864</v>
      </c>
      <c r="M233" s="57">
        <v>134.77367773677736</v>
      </c>
      <c r="N233" s="57">
        <v>122.34951456310679</v>
      </c>
      <c r="O233" s="112">
        <f t="shared" si="15"/>
        <v>1.101546485231556</v>
      </c>
      <c r="P233" s="57">
        <v>292</v>
      </c>
      <c r="Q233" s="57">
        <v>281</v>
      </c>
      <c r="R233" s="112">
        <v>0.96232876712328763</v>
      </c>
    </row>
    <row r="234" spans="1:18" ht="50" x14ac:dyDescent="0.3">
      <c r="A234" s="196" t="str">
        <f t="shared" si="17"/>
        <v>FEDERACIJA BOSNE I HERCEGOVINE</v>
      </c>
      <c r="B234" s="183">
        <v>23</v>
      </c>
      <c r="C234" s="51" t="s">
        <v>44</v>
      </c>
      <c r="D234" s="51">
        <v>2023</v>
      </c>
      <c r="E234" s="51" t="s">
        <v>607</v>
      </c>
      <c r="F234" s="184" t="e">
        <f ca="1">_xlfn.XLOOKUP(E234,Sheet1!$A$4:$A$11,Sheet1!$C$4:$C$11,"")</f>
        <v>#NAME?</v>
      </c>
      <c r="G234" s="51" t="s">
        <v>737</v>
      </c>
      <c r="H234" s="54">
        <v>414</v>
      </c>
      <c r="I234" s="54">
        <v>545</v>
      </c>
      <c r="J234" s="112">
        <f t="shared" si="16"/>
        <v>1.3164251207729469</v>
      </c>
      <c r="K234" s="55">
        <v>148</v>
      </c>
      <c r="L234" s="185">
        <f t="shared" si="14"/>
        <v>1344.0878378378379</v>
      </c>
      <c r="M234" s="57">
        <v>186.94128440366973</v>
      </c>
      <c r="N234" s="57">
        <v>100.95945945945945</v>
      </c>
      <c r="O234" s="112">
        <f t="shared" si="15"/>
        <v>1.8516470413427333</v>
      </c>
      <c r="P234" s="57">
        <v>280</v>
      </c>
      <c r="Q234" s="57">
        <v>279</v>
      </c>
      <c r="R234" s="112">
        <v>0.99642857142857144</v>
      </c>
    </row>
    <row r="235" spans="1:18" ht="50" x14ac:dyDescent="0.3">
      <c r="A235" s="196" t="str">
        <f t="shared" si="17"/>
        <v>FEDERACIJA BOSNE I HERCEGOVINE</v>
      </c>
      <c r="B235" s="183">
        <v>23</v>
      </c>
      <c r="C235" s="51" t="s">
        <v>44</v>
      </c>
      <c r="D235" s="51">
        <v>2023</v>
      </c>
      <c r="E235" s="51" t="s">
        <v>604</v>
      </c>
      <c r="F235" s="184" t="e">
        <f ca="1">_xlfn.XLOOKUP(E235,Sheet1!$A$4:$A$11,Sheet1!$C$4:$C$11,"")</f>
        <v>#NAME?</v>
      </c>
      <c r="G235" s="51" t="s">
        <v>605</v>
      </c>
      <c r="H235" s="54">
        <v>723</v>
      </c>
      <c r="I235" s="54">
        <v>749</v>
      </c>
      <c r="J235" s="112">
        <f t="shared" si="16"/>
        <v>1.0359612724757954</v>
      </c>
      <c r="K235" s="55">
        <v>554</v>
      </c>
      <c r="L235" s="185">
        <f t="shared" si="14"/>
        <v>493.47472924187724</v>
      </c>
      <c r="M235" s="57">
        <v>275.95994659546062</v>
      </c>
      <c r="N235" s="57">
        <v>445.15703971119132</v>
      </c>
      <c r="O235" s="112">
        <f t="shared" si="15"/>
        <v>0.61991594421262597</v>
      </c>
      <c r="P235" s="57">
        <v>125</v>
      </c>
      <c r="Q235" s="57">
        <v>120</v>
      </c>
      <c r="R235" s="112">
        <v>0.96</v>
      </c>
    </row>
    <row r="236" spans="1:18" ht="37.5" x14ac:dyDescent="0.3">
      <c r="A236" s="196" t="str">
        <f t="shared" si="17"/>
        <v>FEDERACIJA BOSNE I HERCEGOVINE</v>
      </c>
      <c r="B236" s="183">
        <v>41</v>
      </c>
      <c r="C236" s="51" t="s">
        <v>45</v>
      </c>
      <c r="D236" s="51">
        <v>2023</v>
      </c>
      <c r="E236" s="51" t="s">
        <v>595</v>
      </c>
      <c r="F236" s="184" t="e">
        <f ca="1">_xlfn.XLOOKUP(E236,Sheet1!$A$4:$A$11,Sheet1!$C$4:$C$11,"")</f>
        <v>#NAME?</v>
      </c>
      <c r="G236" s="51" t="s">
        <v>596</v>
      </c>
      <c r="H236" s="54">
        <v>1754</v>
      </c>
      <c r="I236" s="54">
        <v>2192</v>
      </c>
      <c r="J236" s="112">
        <f t="shared" si="16"/>
        <v>1.2497149372862029</v>
      </c>
      <c r="K236" s="55">
        <v>786</v>
      </c>
      <c r="L236" s="185">
        <f t="shared" si="14"/>
        <v>1017.9134860050891</v>
      </c>
      <c r="M236" s="57">
        <v>194.34580291970804</v>
      </c>
      <c r="N236" s="57">
        <v>361.19592875318068</v>
      </c>
      <c r="O236" s="112">
        <f t="shared" si="15"/>
        <v>0.53806199751634554</v>
      </c>
      <c r="P236" s="57">
        <v>1009</v>
      </c>
      <c r="Q236" s="57">
        <v>981</v>
      </c>
      <c r="R236" s="112">
        <v>0.9722497522299306</v>
      </c>
    </row>
    <row r="237" spans="1:18" ht="37.5" x14ac:dyDescent="0.3">
      <c r="A237" s="196" t="str">
        <f t="shared" si="17"/>
        <v>FEDERACIJA BOSNE I HERCEGOVINE</v>
      </c>
      <c r="B237" s="183">
        <v>41</v>
      </c>
      <c r="C237" s="51" t="s">
        <v>45</v>
      </c>
      <c r="D237" s="51">
        <v>2023</v>
      </c>
      <c r="E237" s="51" t="s">
        <v>597</v>
      </c>
      <c r="F237" s="184" t="e">
        <f ca="1">_xlfn.XLOOKUP(E237,Sheet1!$A$4:$A$11,Sheet1!$C$4:$C$11,"")</f>
        <v>#NAME?</v>
      </c>
      <c r="G237" s="51" t="s">
        <v>598</v>
      </c>
      <c r="H237" s="54">
        <v>1152</v>
      </c>
      <c r="I237" s="54">
        <v>1197</v>
      </c>
      <c r="J237" s="112">
        <f t="shared" si="16"/>
        <v>1.0390625</v>
      </c>
      <c r="K237" s="55">
        <v>281</v>
      </c>
      <c r="L237" s="185">
        <f t="shared" si="14"/>
        <v>1554.8220640569393</v>
      </c>
      <c r="M237" s="57">
        <v>97.630217028380628</v>
      </c>
      <c r="N237" s="57">
        <v>255</v>
      </c>
      <c r="O237" s="112">
        <f t="shared" si="15"/>
        <v>0.38286359618972793</v>
      </c>
      <c r="P237" s="57">
        <v>249</v>
      </c>
      <c r="Q237" s="57">
        <v>244</v>
      </c>
      <c r="R237" s="112">
        <v>0.97991967871485941</v>
      </c>
    </row>
    <row r="238" spans="1:18" ht="37.5" x14ac:dyDescent="0.3">
      <c r="A238" s="196" t="str">
        <f t="shared" si="17"/>
        <v>FEDERACIJA BOSNE I HERCEGOVINE</v>
      </c>
      <c r="B238" s="183">
        <v>41</v>
      </c>
      <c r="C238" s="51" t="s">
        <v>45</v>
      </c>
      <c r="D238" s="51">
        <v>2023</v>
      </c>
      <c r="E238" s="51" t="s">
        <v>599</v>
      </c>
      <c r="F238" s="184" t="e">
        <f ca="1">_xlfn.XLOOKUP(E238,Sheet1!$A$4:$A$11,Sheet1!$C$4:$C$11,"")</f>
        <v>#NAME?</v>
      </c>
      <c r="G238" s="51" t="s">
        <v>600</v>
      </c>
      <c r="H238" s="54">
        <v>1530</v>
      </c>
      <c r="I238" s="54">
        <v>1907</v>
      </c>
      <c r="J238" s="112">
        <f t="shared" si="16"/>
        <v>1.2464052287581699</v>
      </c>
      <c r="K238" s="55">
        <v>716</v>
      </c>
      <c r="L238" s="185">
        <f t="shared" si="14"/>
        <v>972.14385474860342</v>
      </c>
      <c r="M238" s="57">
        <v>211.58416360776087</v>
      </c>
      <c r="N238" s="57">
        <v>211.26117318435755</v>
      </c>
      <c r="O238" s="112">
        <f t="shared" si="15"/>
        <v>1.001528867886772</v>
      </c>
      <c r="P238" s="57">
        <v>1030</v>
      </c>
      <c r="Q238" s="57">
        <v>981</v>
      </c>
      <c r="R238" s="112">
        <v>0.95242718446601937</v>
      </c>
    </row>
    <row r="239" spans="1:18" ht="37.5" x14ac:dyDescent="0.3">
      <c r="A239" s="196" t="str">
        <f t="shared" si="17"/>
        <v>FEDERACIJA BOSNE I HERCEGOVINE</v>
      </c>
      <c r="B239" s="183">
        <v>41</v>
      </c>
      <c r="C239" s="51" t="s">
        <v>45</v>
      </c>
      <c r="D239" s="51">
        <v>2023</v>
      </c>
      <c r="E239" s="51" t="s">
        <v>607</v>
      </c>
      <c r="F239" s="184" t="e">
        <f ca="1">_xlfn.XLOOKUP(E239,Sheet1!$A$4:$A$11,Sheet1!$C$4:$C$11,"")</f>
        <v>#NAME?</v>
      </c>
      <c r="G239" s="51" t="s">
        <v>737</v>
      </c>
      <c r="H239" s="54">
        <v>978</v>
      </c>
      <c r="I239" s="54">
        <v>1083</v>
      </c>
      <c r="J239" s="112">
        <f t="shared" si="16"/>
        <v>1.1073619631901841</v>
      </c>
      <c r="K239" s="55">
        <v>272</v>
      </c>
      <c r="L239" s="185">
        <f t="shared" si="14"/>
        <v>1453.2904411764705</v>
      </c>
      <c r="M239" s="57">
        <v>104.24930747922437</v>
      </c>
      <c r="N239" s="57">
        <v>62.404411764705884</v>
      </c>
      <c r="O239" s="112">
        <f t="shared" si="15"/>
        <v>1.6705438691144709</v>
      </c>
      <c r="P239" s="57">
        <v>320</v>
      </c>
      <c r="Q239" s="57">
        <v>320</v>
      </c>
      <c r="R239" s="112">
        <v>1</v>
      </c>
    </row>
    <row r="240" spans="1:18" ht="37.5" x14ac:dyDescent="0.3">
      <c r="A240" s="196" t="str">
        <f t="shared" si="17"/>
        <v>FEDERACIJA BOSNE I HERCEGOVINE</v>
      </c>
      <c r="B240" s="183">
        <v>41</v>
      </c>
      <c r="C240" s="51" t="s">
        <v>45</v>
      </c>
      <c r="D240" s="51">
        <v>2023</v>
      </c>
      <c r="E240" s="51" t="s">
        <v>604</v>
      </c>
      <c r="F240" s="184" t="e">
        <f ca="1">_xlfn.XLOOKUP(E240,Sheet1!$A$4:$A$11,Sheet1!$C$4:$C$11,"")</f>
        <v>#NAME?</v>
      </c>
      <c r="G240" s="51" t="s">
        <v>605</v>
      </c>
      <c r="H240" s="54">
        <v>1437</v>
      </c>
      <c r="I240" s="54">
        <v>1456</v>
      </c>
      <c r="J240" s="112">
        <f t="shared" si="16"/>
        <v>1.0132219902574808</v>
      </c>
      <c r="K240" s="55">
        <v>1544</v>
      </c>
      <c r="L240" s="185">
        <f t="shared" si="14"/>
        <v>344.19689119170982</v>
      </c>
      <c r="M240" s="57">
        <v>372.87087912087912</v>
      </c>
      <c r="N240" s="57">
        <v>400.33678756476684</v>
      </c>
      <c r="O240" s="112">
        <f t="shared" si="15"/>
        <v>0.93139299385659313</v>
      </c>
      <c r="P240" s="57">
        <v>49</v>
      </c>
      <c r="Q240" s="57">
        <v>48</v>
      </c>
      <c r="R240" s="112">
        <v>0.97959183673469385</v>
      </c>
    </row>
    <row r="241" spans="1:18" ht="50" x14ac:dyDescent="0.3">
      <c r="A241" s="196" t="str">
        <f t="shared" si="17"/>
        <v>FEDERACIJA BOSNE I HERCEGOVINE</v>
      </c>
      <c r="B241" s="183">
        <v>42</v>
      </c>
      <c r="C241" s="51" t="s">
        <v>46</v>
      </c>
      <c r="D241" s="51">
        <v>2023</v>
      </c>
      <c r="E241" s="51" t="s">
        <v>595</v>
      </c>
      <c r="F241" s="184" t="e">
        <f ca="1">_xlfn.XLOOKUP(E241,Sheet1!$A$4:$A$11,Sheet1!$C$4:$C$11,"")</f>
        <v>#NAME?</v>
      </c>
      <c r="G241" s="51" t="s">
        <v>596</v>
      </c>
      <c r="H241" s="54">
        <v>888</v>
      </c>
      <c r="I241" s="54">
        <v>771</v>
      </c>
      <c r="J241" s="112">
        <f t="shared" si="16"/>
        <v>0.8682432432432432</v>
      </c>
      <c r="K241" s="55">
        <v>624</v>
      </c>
      <c r="L241" s="185">
        <f t="shared" si="14"/>
        <v>450.98557692307696</v>
      </c>
      <c r="M241" s="57">
        <v>213.48767833981842</v>
      </c>
      <c r="N241" s="57">
        <v>276.39583333333331</v>
      </c>
      <c r="O241" s="112">
        <f t="shared" si="15"/>
        <v>0.77239832368367267</v>
      </c>
      <c r="P241" s="57">
        <v>408</v>
      </c>
      <c r="Q241" s="57">
        <v>337</v>
      </c>
      <c r="R241" s="112">
        <v>0.8259803921568627</v>
      </c>
    </row>
    <row r="242" spans="1:18" ht="50" x14ac:dyDescent="0.3">
      <c r="A242" s="196" t="str">
        <f t="shared" si="17"/>
        <v>FEDERACIJA BOSNE I HERCEGOVINE</v>
      </c>
      <c r="B242" s="183">
        <v>42</v>
      </c>
      <c r="C242" s="51" t="s">
        <v>46</v>
      </c>
      <c r="D242" s="51">
        <v>2023</v>
      </c>
      <c r="E242" s="51" t="s">
        <v>597</v>
      </c>
      <c r="F242" s="184" t="e">
        <f ca="1">_xlfn.XLOOKUP(E242,Sheet1!$A$4:$A$11,Sheet1!$C$4:$C$11,"")</f>
        <v>#NAME?</v>
      </c>
      <c r="G242" s="51" t="s">
        <v>598</v>
      </c>
      <c r="H242" s="54">
        <v>1037</v>
      </c>
      <c r="I242" s="54">
        <v>1024</v>
      </c>
      <c r="J242" s="112">
        <f t="shared" si="16"/>
        <v>0.98746383799421411</v>
      </c>
      <c r="K242" s="55">
        <v>458</v>
      </c>
      <c r="L242" s="185">
        <f t="shared" si="14"/>
        <v>816.0698689956331</v>
      </c>
      <c r="M242" s="57">
        <v>127.8330078125</v>
      </c>
      <c r="N242" s="57">
        <v>491.10262008733622</v>
      </c>
      <c r="O242" s="112">
        <f t="shared" si="15"/>
        <v>0.26029795522118487</v>
      </c>
      <c r="P242" s="57">
        <v>251</v>
      </c>
      <c r="Q242" s="57">
        <v>239</v>
      </c>
      <c r="R242" s="112">
        <v>0.952191235059761</v>
      </c>
    </row>
    <row r="243" spans="1:18" ht="50" x14ac:dyDescent="0.3">
      <c r="A243" s="196" t="str">
        <f t="shared" si="17"/>
        <v>FEDERACIJA BOSNE I HERCEGOVINE</v>
      </c>
      <c r="B243" s="183">
        <v>42</v>
      </c>
      <c r="C243" s="51" t="s">
        <v>46</v>
      </c>
      <c r="D243" s="51">
        <v>2023</v>
      </c>
      <c r="E243" s="51" t="s">
        <v>599</v>
      </c>
      <c r="F243" s="184" t="e">
        <f ca="1">_xlfn.XLOOKUP(E243,Sheet1!$A$4:$A$11,Sheet1!$C$4:$C$11,"")</f>
        <v>#NAME?</v>
      </c>
      <c r="G243" s="51" t="s">
        <v>600</v>
      </c>
      <c r="H243" s="54">
        <v>501</v>
      </c>
      <c r="I243" s="54">
        <v>582</v>
      </c>
      <c r="J243" s="112">
        <f t="shared" si="16"/>
        <v>1.1616766467065869</v>
      </c>
      <c r="K243" s="55">
        <v>247</v>
      </c>
      <c r="L243" s="185">
        <f t="shared" si="14"/>
        <v>860.04048582995949</v>
      </c>
      <c r="M243" s="57">
        <v>201.34192439862542</v>
      </c>
      <c r="N243" s="57">
        <v>152.8097165991903</v>
      </c>
      <c r="O243" s="112">
        <f t="shared" si="15"/>
        <v>1.3175989647748112</v>
      </c>
      <c r="P243" s="57">
        <v>290</v>
      </c>
      <c r="Q243" s="57">
        <v>281</v>
      </c>
      <c r="R243" s="112">
        <v>0.96896551724137936</v>
      </c>
    </row>
    <row r="244" spans="1:18" ht="50" x14ac:dyDescent="0.3">
      <c r="A244" s="196" t="str">
        <f t="shared" si="17"/>
        <v>FEDERACIJA BOSNE I HERCEGOVINE</v>
      </c>
      <c r="B244" s="183">
        <v>42</v>
      </c>
      <c r="C244" s="51" t="s">
        <v>46</v>
      </c>
      <c r="D244" s="51">
        <v>2023</v>
      </c>
      <c r="E244" s="51" t="s">
        <v>607</v>
      </c>
      <c r="F244" s="184" t="e">
        <f ca="1">_xlfn.XLOOKUP(E244,Sheet1!$A$4:$A$11,Sheet1!$C$4:$C$11,"")</f>
        <v>#NAME?</v>
      </c>
      <c r="G244" s="51" t="s">
        <v>737</v>
      </c>
      <c r="H244" s="54">
        <v>673</v>
      </c>
      <c r="I244" s="54">
        <v>673</v>
      </c>
      <c r="J244" s="112">
        <f t="shared" si="16"/>
        <v>1</v>
      </c>
      <c r="K244" s="55">
        <v>405</v>
      </c>
      <c r="L244" s="185">
        <f t="shared" si="14"/>
        <v>606.53086419753083</v>
      </c>
      <c r="M244" s="57">
        <v>157.16493313521545</v>
      </c>
      <c r="N244" s="57">
        <v>169.0172839506173</v>
      </c>
      <c r="O244" s="112">
        <f t="shared" si="15"/>
        <v>0.92987491847955139</v>
      </c>
      <c r="P244" s="57">
        <v>810</v>
      </c>
      <c r="Q244" s="57">
        <v>792</v>
      </c>
      <c r="R244" s="112">
        <v>0.97777777777777775</v>
      </c>
    </row>
    <row r="245" spans="1:18" ht="50" x14ac:dyDescent="0.3">
      <c r="A245" s="196" t="str">
        <f t="shared" si="17"/>
        <v>FEDERACIJA BOSNE I HERCEGOVINE</v>
      </c>
      <c r="B245" s="183">
        <v>42</v>
      </c>
      <c r="C245" s="51" t="s">
        <v>46</v>
      </c>
      <c r="D245" s="51">
        <v>2023</v>
      </c>
      <c r="E245" s="51" t="s">
        <v>601</v>
      </c>
      <c r="F245" s="184" t="e">
        <f ca="1">_xlfn.XLOOKUP(E245,Sheet1!$A$4:$A$11,Sheet1!$C$4:$C$11,"")</f>
        <v>#NAME?</v>
      </c>
      <c r="G245" s="51" t="s">
        <v>613</v>
      </c>
      <c r="H245" s="54">
        <v>2</v>
      </c>
      <c r="I245" s="54">
        <v>2</v>
      </c>
      <c r="J245" s="112">
        <f t="shared" si="16"/>
        <v>1</v>
      </c>
      <c r="K245" s="55"/>
      <c r="L245" s="185" t="str">
        <f t="shared" si="14"/>
        <v/>
      </c>
      <c r="M245" s="57">
        <v>23.5</v>
      </c>
      <c r="N245" s="57"/>
      <c r="O245" s="112" t="e">
        <f t="shared" si="15"/>
        <v>#DIV/0!</v>
      </c>
      <c r="P245" s="57"/>
      <c r="Q245" s="57"/>
      <c r="R245" s="112"/>
    </row>
    <row r="246" spans="1:18" ht="50" x14ac:dyDescent="0.3">
      <c r="A246" s="196" t="str">
        <f t="shared" si="17"/>
        <v>FEDERACIJA BOSNE I HERCEGOVINE</v>
      </c>
      <c r="B246" s="183">
        <v>42</v>
      </c>
      <c r="C246" s="51" t="s">
        <v>46</v>
      </c>
      <c r="D246" s="51">
        <v>2023</v>
      </c>
      <c r="E246" s="51" t="s">
        <v>604</v>
      </c>
      <c r="F246" s="184" t="e">
        <f ca="1">_xlfn.XLOOKUP(E246,Sheet1!$A$4:$A$11,Sheet1!$C$4:$C$11,"")</f>
        <v>#NAME?</v>
      </c>
      <c r="G246" s="51" t="s">
        <v>605</v>
      </c>
      <c r="H246" s="54">
        <v>940</v>
      </c>
      <c r="I246" s="54">
        <v>1151</v>
      </c>
      <c r="J246" s="112">
        <f t="shared" si="16"/>
        <v>1.2244680851063829</v>
      </c>
      <c r="K246" s="55">
        <v>632</v>
      </c>
      <c r="L246" s="185">
        <f t="shared" si="14"/>
        <v>664.73892405063293</v>
      </c>
      <c r="M246" s="57">
        <v>286.73066898349259</v>
      </c>
      <c r="N246" s="57">
        <v>335.11550632911394</v>
      </c>
      <c r="O246" s="112">
        <f t="shared" si="15"/>
        <v>0.85561743210383401</v>
      </c>
      <c r="P246" s="57">
        <v>102</v>
      </c>
      <c r="Q246" s="57">
        <v>100</v>
      </c>
      <c r="R246" s="112">
        <v>0.98039215686274506</v>
      </c>
    </row>
    <row r="247" spans="1:18" ht="37.5" x14ac:dyDescent="0.3">
      <c r="A247" s="196" t="str">
        <f t="shared" si="17"/>
        <v>FEDERACIJA BOSNE I HERCEGOVINE</v>
      </c>
      <c r="B247" s="183">
        <v>43</v>
      </c>
      <c r="C247" s="51" t="s">
        <v>47</v>
      </c>
      <c r="D247" s="51">
        <v>2023</v>
      </c>
      <c r="E247" s="51" t="s">
        <v>595</v>
      </c>
      <c r="F247" s="184" t="e">
        <f ca="1">_xlfn.XLOOKUP(E247,Sheet1!$A$4:$A$11,Sheet1!$C$4:$C$11,"")</f>
        <v>#NAME?</v>
      </c>
      <c r="G247" s="51" t="s">
        <v>596</v>
      </c>
      <c r="H247" s="54">
        <v>3730</v>
      </c>
      <c r="I247" s="54">
        <v>3827</v>
      </c>
      <c r="J247" s="112">
        <f t="shared" si="16"/>
        <v>1.0260053619302949</v>
      </c>
      <c r="K247" s="55">
        <v>1558</v>
      </c>
      <c r="L247" s="185">
        <f t="shared" si="14"/>
        <v>896.5693196405648</v>
      </c>
      <c r="M247" s="57">
        <v>142.87196237261563</v>
      </c>
      <c r="N247" s="57">
        <v>237.9678869621066</v>
      </c>
      <c r="O247" s="112">
        <f t="shared" si="15"/>
        <v>0.6003833718764171</v>
      </c>
      <c r="P247" s="57">
        <v>1378</v>
      </c>
      <c r="Q247" s="57">
        <v>1284</v>
      </c>
      <c r="R247" s="112">
        <v>0.93178519593613929</v>
      </c>
    </row>
    <row r="248" spans="1:18" ht="37.5" x14ac:dyDescent="0.3">
      <c r="A248" s="196" t="str">
        <f t="shared" si="17"/>
        <v>FEDERACIJA BOSNE I HERCEGOVINE</v>
      </c>
      <c r="B248" s="183">
        <v>43</v>
      </c>
      <c r="C248" s="51" t="s">
        <v>47</v>
      </c>
      <c r="D248" s="51">
        <v>2023</v>
      </c>
      <c r="E248" s="51" t="s">
        <v>597</v>
      </c>
      <c r="F248" s="184" t="e">
        <f ca="1">_xlfn.XLOOKUP(E248,Sheet1!$A$4:$A$11,Sheet1!$C$4:$C$11,"")</f>
        <v>#NAME?</v>
      </c>
      <c r="G248" s="51" t="s">
        <v>598</v>
      </c>
      <c r="H248" s="54">
        <v>2399</v>
      </c>
      <c r="I248" s="54">
        <v>2257</v>
      </c>
      <c r="J248" s="112">
        <f t="shared" si="16"/>
        <v>0.94080867027928305</v>
      </c>
      <c r="K248" s="55">
        <v>842</v>
      </c>
      <c r="L248" s="185">
        <f t="shared" si="14"/>
        <v>978.39073634204283</v>
      </c>
      <c r="M248" s="57">
        <v>105.13159060700045</v>
      </c>
      <c r="N248" s="57">
        <v>303.50475059382421</v>
      </c>
      <c r="O248" s="112">
        <f t="shared" si="15"/>
        <v>0.34639191116878582</v>
      </c>
      <c r="P248" s="57">
        <v>503</v>
      </c>
      <c r="Q248" s="57">
        <v>452</v>
      </c>
      <c r="R248" s="112">
        <v>0.89860834990059646</v>
      </c>
    </row>
    <row r="249" spans="1:18" ht="37.5" x14ac:dyDescent="0.3">
      <c r="A249" s="196" t="str">
        <f t="shared" si="17"/>
        <v>FEDERACIJA BOSNE I HERCEGOVINE</v>
      </c>
      <c r="B249" s="183">
        <v>43</v>
      </c>
      <c r="C249" s="51" t="s">
        <v>47</v>
      </c>
      <c r="D249" s="51">
        <v>2023</v>
      </c>
      <c r="E249" s="51" t="s">
        <v>599</v>
      </c>
      <c r="F249" s="184" t="e">
        <f ca="1">_xlfn.XLOOKUP(E249,Sheet1!$A$4:$A$11,Sheet1!$C$4:$C$11,"")</f>
        <v>#NAME?</v>
      </c>
      <c r="G249" s="51" t="s">
        <v>600</v>
      </c>
      <c r="H249" s="54">
        <v>2499</v>
      </c>
      <c r="I249" s="54">
        <v>2664</v>
      </c>
      <c r="J249" s="112">
        <f t="shared" si="16"/>
        <v>1.0660264105642256</v>
      </c>
      <c r="K249" s="55">
        <v>2055</v>
      </c>
      <c r="L249" s="185">
        <f t="shared" si="14"/>
        <v>473.16788321167888</v>
      </c>
      <c r="M249" s="57">
        <v>262.56531531531533</v>
      </c>
      <c r="N249" s="57">
        <v>188.84963503649635</v>
      </c>
      <c r="O249" s="112">
        <f t="shared" si="15"/>
        <v>1.3903406022710765</v>
      </c>
      <c r="P249" s="57">
        <v>2127</v>
      </c>
      <c r="Q249" s="57">
        <v>2049</v>
      </c>
      <c r="R249" s="112">
        <v>0.96332863187588147</v>
      </c>
    </row>
    <row r="250" spans="1:18" ht="37.5" x14ac:dyDescent="0.3">
      <c r="A250" s="196" t="str">
        <f t="shared" si="17"/>
        <v>FEDERACIJA BOSNE I HERCEGOVINE</v>
      </c>
      <c r="B250" s="183">
        <v>43</v>
      </c>
      <c r="C250" s="51" t="s">
        <v>47</v>
      </c>
      <c r="D250" s="51">
        <v>2023</v>
      </c>
      <c r="E250" s="51" t="s">
        <v>607</v>
      </c>
      <c r="F250" s="184" t="e">
        <f ca="1">_xlfn.XLOOKUP(E250,Sheet1!$A$4:$A$11,Sheet1!$C$4:$C$11,"")</f>
        <v>#NAME?</v>
      </c>
      <c r="G250" s="51" t="s">
        <v>737</v>
      </c>
      <c r="H250" s="54">
        <v>2563</v>
      </c>
      <c r="I250" s="54">
        <v>1816</v>
      </c>
      <c r="J250" s="112">
        <f t="shared" si="16"/>
        <v>0.7085446742099103</v>
      </c>
      <c r="K250" s="55">
        <v>2325</v>
      </c>
      <c r="L250" s="185">
        <f t="shared" si="14"/>
        <v>285.0924731182796</v>
      </c>
      <c r="M250" s="57">
        <v>316.66354625550662</v>
      </c>
      <c r="N250" s="57">
        <v>166.4920430107527</v>
      </c>
      <c r="O250" s="112">
        <f t="shared" si="15"/>
        <v>1.901974055511201</v>
      </c>
      <c r="P250" s="57">
        <v>1580</v>
      </c>
      <c r="Q250" s="57">
        <v>1566</v>
      </c>
      <c r="R250" s="112">
        <v>0.99113924050632907</v>
      </c>
    </row>
    <row r="251" spans="1:18" ht="37.5" x14ac:dyDescent="0.3">
      <c r="A251" s="196" t="str">
        <f t="shared" si="17"/>
        <v>FEDERACIJA BOSNE I HERCEGOVINE</v>
      </c>
      <c r="B251" s="183">
        <v>43</v>
      </c>
      <c r="C251" s="51" t="s">
        <v>47</v>
      </c>
      <c r="D251" s="51">
        <v>2023</v>
      </c>
      <c r="E251" s="51" t="s">
        <v>601</v>
      </c>
      <c r="F251" s="184" t="e">
        <f ca="1">_xlfn.XLOOKUP(E251,Sheet1!$A$4:$A$11,Sheet1!$C$4:$C$11,"")</f>
        <v>#NAME?</v>
      </c>
      <c r="G251" s="51" t="s">
        <v>613</v>
      </c>
      <c r="H251" s="54">
        <v>990</v>
      </c>
      <c r="I251" s="54">
        <v>1032</v>
      </c>
      <c r="J251" s="112">
        <f t="shared" si="16"/>
        <v>1.0424242424242425</v>
      </c>
      <c r="K251" s="55">
        <v>938</v>
      </c>
      <c r="L251" s="185">
        <f t="shared" si="14"/>
        <v>401.57782515991471</v>
      </c>
      <c r="M251" s="57">
        <v>277.58333333333331</v>
      </c>
      <c r="N251" s="57">
        <v>252.03518123667376</v>
      </c>
      <c r="O251" s="112">
        <f t="shared" si="15"/>
        <v>1.1013674042302393</v>
      </c>
      <c r="P251" s="57">
        <v>893</v>
      </c>
      <c r="Q251" s="57">
        <v>866</v>
      </c>
      <c r="R251" s="112">
        <v>0.96976483762597987</v>
      </c>
    </row>
    <row r="252" spans="1:18" ht="37.5" x14ac:dyDescent="0.3">
      <c r="A252" s="196" t="str">
        <f t="shared" si="17"/>
        <v>FEDERACIJA BOSNE I HERCEGOVINE</v>
      </c>
      <c r="B252" s="183">
        <v>43</v>
      </c>
      <c r="C252" s="51" t="s">
        <v>47</v>
      </c>
      <c r="D252" s="51">
        <v>2023</v>
      </c>
      <c r="E252" s="51" t="s">
        <v>604</v>
      </c>
      <c r="F252" s="184" t="e">
        <f ca="1">_xlfn.XLOOKUP(E252,Sheet1!$A$4:$A$11,Sheet1!$C$4:$C$11,"")</f>
        <v>#NAME?</v>
      </c>
      <c r="G252" s="51" t="s">
        <v>605</v>
      </c>
      <c r="H252" s="54">
        <v>2183</v>
      </c>
      <c r="I252" s="54">
        <v>2163</v>
      </c>
      <c r="J252" s="112">
        <f t="shared" si="16"/>
        <v>0.99083829592304173</v>
      </c>
      <c r="K252" s="55">
        <v>1963</v>
      </c>
      <c r="L252" s="185">
        <f t="shared" si="14"/>
        <v>402.18797758532861</v>
      </c>
      <c r="M252" s="57">
        <v>325.38372630605642</v>
      </c>
      <c r="N252" s="57">
        <v>350.57004584819157</v>
      </c>
      <c r="O252" s="112">
        <f t="shared" si="15"/>
        <v>0.92815609935755417</v>
      </c>
      <c r="P252" s="57">
        <v>371</v>
      </c>
      <c r="Q252" s="57">
        <v>366</v>
      </c>
      <c r="R252" s="112">
        <v>0.98652291105121293</v>
      </c>
    </row>
    <row r="253" spans="1:18" ht="37.5" x14ac:dyDescent="0.3">
      <c r="A253" s="196" t="str">
        <f t="shared" si="17"/>
        <v>FEDERACIJA BOSNE I HERCEGOVINE</v>
      </c>
      <c r="B253" s="183">
        <v>53</v>
      </c>
      <c r="C253" s="51" t="s">
        <v>48</v>
      </c>
      <c r="D253" s="51">
        <v>2023</v>
      </c>
      <c r="E253" s="51" t="s">
        <v>595</v>
      </c>
      <c r="F253" s="184" t="e">
        <f ca="1">_xlfn.XLOOKUP(E253,Sheet1!$A$4:$A$11,Sheet1!$C$4:$C$11,"")</f>
        <v>#NAME?</v>
      </c>
      <c r="G253" s="51" t="s">
        <v>596</v>
      </c>
      <c r="H253" s="54">
        <v>436</v>
      </c>
      <c r="I253" s="54">
        <v>329</v>
      </c>
      <c r="J253" s="112">
        <f t="shared" si="16"/>
        <v>0.75458715596330272</v>
      </c>
      <c r="K253" s="55">
        <v>332</v>
      </c>
      <c r="L253" s="185">
        <f t="shared" si="14"/>
        <v>361.70180722891564</v>
      </c>
      <c r="M253" s="57">
        <v>298.03343465045594</v>
      </c>
      <c r="N253" s="57">
        <v>312.22289156626505</v>
      </c>
      <c r="O253" s="112">
        <f t="shared" si="15"/>
        <v>0.95455343826768202</v>
      </c>
      <c r="P253" s="57">
        <v>205</v>
      </c>
      <c r="Q253" s="57">
        <v>159</v>
      </c>
      <c r="R253" s="112">
        <v>0.775609756097561</v>
      </c>
    </row>
    <row r="254" spans="1:18" ht="37.5" x14ac:dyDescent="0.3">
      <c r="A254" s="196" t="str">
        <f t="shared" si="17"/>
        <v>FEDERACIJA BOSNE I HERCEGOVINE</v>
      </c>
      <c r="B254" s="183">
        <v>53</v>
      </c>
      <c r="C254" s="51" t="s">
        <v>48</v>
      </c>
      <c r="D254" s="51">
        <v>2023</v>
      </c>
      <c r="E254" s="51" t="s">
        <v>597</v>
      </c>
      <c r="F254" s="184" t="e">
        <f ca="1">_xlfn.XLOOKUP(E254,Sheet1!$A$4:$A$11,Sheet1!$C$4:$C$11,"")</f>
        <v>#NAME?</v>
      </c>
      <c r="G254" s="51" t="s">
        <v>598</v>
      </c>
      <c r="H254" s="54">
        <v>388</v>
      </c>
      <c r="I254" s="54">
        <v>361</v>
      </c>
      <c r="J254" s="112">
        <f t="shared" si="16"/>
        <v>0.93041237113402064</v>
      </c>
      <c r="K254" s="55">
        <v>73</v>
      </c>
      <c r="L254" s="185">
        <f t="shared" si="14"/>
        <v>1805</v>
      </c>
      <c r="M254" s="57">
        <v>87.473684210526315</v>
      </c>
      <c r="N254" s="57">
        <v>530.94520547945206</v>
      </c>
      <c r="O254" s="112">
        <f t="shared" si="15"/>
        <v>0.16475086940758071</v>
      </c>
      <c r="P254" s="57">
        <v>21</v>
      </c>
      <c r="Q254" s="57">
        <v>14</v>
      </c>
      <c r="R254" s="112">
        <v>0.66666666666666663</v>
      </c>
    </row>
    <row r="255" spans="1:18" ht="37.5" x14ac:dyDescent="0.3">
      <c r="A255" s="196" t="str">
        <f t="shared" si="17"/>
        <v>FEDERACIJA BOSNE I HERCEGOVINE</v>
      </c>
      <c r="B255" s="183">
        <v>53</v>
      </c>
      <c r="C255" s="51" t="s">
        <v>48</v>
      </c>
      <c r="D255" s="51">
        <v>2023</v>
      </c>
      <c r="E255" s="51" t="s">
        <v>599</v>
      </c>
      <c r="F255" s="184" t="e">
        <f ca="1">_xlfn.XLOOKUP(E255,Sheet1!$A$4:$A$11,Sheet1!$C$4:$C$11,"")</f>
        <v>#NAME?</v>
      </c>
      <c r="G255" s="51" t="s">
        <v>600</v>
      </c>
      <c r="H255" s="54">
        <v>423</v>
      </c>
      <c r="I255" s="54">
        <v>372</v>
      </c>
      <c r="J255" s="112">
        <f t="shared" si="16"/>
        <v>0.87943262411347523</v>
      </c>
      <c r="K255" s="55">
        <v>273</v>
      </c>
      <c r="L255" s="185">
        <f t="shared" si="14"/>
        <v>497.36263736263737</v>
      </c>
      <c r="M255" s="57">
        <v>263.55913978494624</v>
      </c>
      <c r="N255" s="57">
        <v>268.30769230769232</v>
      </c>
      <c r="O255" s="112">
        <f t="shared" si="15"/>
        <v>0.982301839794811</v>
      </c>
      <c r="P255" s="57">
        <v>221</v>
      </c>
      <c r="Q255" s="57">
        <v>170</v>
      </c>
      <c r="R255" s="112">
        <v>0.76923076923076927</v>
      </c>
    </row>
    <row r="256" spans="1:18" ht="37.5" x14ac:dyDescent="0.3">
      <c r="A256" s="196" t="str">
        <f t="shared" si="17"/>
        <v>FEDERACIJA BOSNE I HERCEGOVINE</v>
      </c>
      <c r="B256" s="183">
        <v>53</v>
      </c>
      <c r="C256" s="51" t="s">
        <v>48</v>
      </c>
      <c r="D256" s="51">
        <v>2023</v>
      </c>
      <c r="E256" s="51" t="s">
        <v>607</v>
      </c>
      <c r="F256" s="184" t="e">
        <f ca="1">_xlfn.XLOOKUP(E256,Sheet1!$A$4:$A$11,Sheet1!$C$4:$C$11,"")</f>
        <v>#NAME?</v>
      </c>
      <c r="G256" s="51" t="s">
        <v>737</v>
      </c>
      <c r="H256" s="54">
        <v>751</v>
      </c>
      <c r="I256" s="54">
        <v>714</v>
      </c>
      <c r="J256" s="112">
        <f t="shared" si="16"/>
        <v>0.95073235685752333</v>
      </c>
      <c r="K256" s="55">
        <v>148</v>
      </c>
      <c r="L256" s="185">
        <f t="shared" si="14"/>
        <v>1760.8783783783786</v>
      </c>
      <c r="M256" s="57">
        <v>86.36694677871148</v>
      </c>
      <c r="N256" s="57">
        <v>98.277027027027032</v>
      </c>
      <c r="O256" s="112">
        <f t="shared" si="15"/>
        <v>0.87881114632171187</v>
      </c>
      <c r="P256" s="57">
        <v>118</v>
      </c>
      <c r="Q256" s="57">
        <v>110</v>
      </c>
      <c r="R256" s="112">
        <v>0.93220338983050843</v>
      </c>
    </row>
    <row r="257" spans="1:18" ht="37.5" x14ac:dyDescent="0.3">
      <c r="A257" s="196" t="str">
        <f t="shared" si="17"/>
        <v>FEDERACIJA BOSNE I HERCEGOVINE</v>
      </c>
      <c r="B257" s="183">
        <v>53</v>
      </c>
      <c r="C257" s="51" t="s">
        <v>48</v>
      </c>
      <c r="D257" s="51">
        <v>2023</v>
      </c>
      <c r="E257" s="51" t="s">
        <v>604</v>
      </c>
      <c r="F257" s="184" t="e">
        <f ca="1">_xlfn.XLOOKUP(E257,Sheet1!$A$4:$A$11,Sheet1!$C$4:$C$11,"")</f>
        <v>#NAME?</v>
      </c>
      <c r="G257" s="51" t="s">
        <v>605</v>
      </c>
      <c r="H257" s="54">
        <v>1255</v>
      </c>
      <c r="I257" s="54">
        <v>1003</v>
      </c>
      <c r="J257" s="112">
        <f t="shared" si="16"/>
        <v>0.79920318725099604</v>
      </c>
      <c r="K257" s="55">
        <v>936</v>
      </c>
      <c r="L257" s="185">
        <f t="shared" si="14"/>
        <v>391.12713675213672</v>
      </c>
      <c r="M257" s="57">
        <v>194.07776669990031</v>
      </c>
      <c r="N257" s="57">
        <v>507.06623931623932</v>
      </c>
      <c r="O257" s="112">
        <f t="shared" si="15"/>
        <v>0.38274637838560743</v>
      </c>
      <c r="P257" s="57">
        <v>35</v>
      </c>
      <c r="Q257" s="57">
        <v>28</v>
      </c>
      <c r="R257" s="112">
        <v>0.8</v>
      </c>
    </row>
    <row r="258" spans="1:18" ht="37.5" x14ac:dyDescent="0.3">
      <c r="A258" s="196" t="str">
        <f t="shared" si="17"/>
        <v>FEDERACIJA BOSNE I HERCEGOVINE</v>
      </c>
      <c r="B258" s="183">
        <v>55</v>
      </c>
      <c r="C258" s="51" t="s">
        <v>49</v>
      </c>
      <c r="D258" s="51">
        <v>2023</v>
      </c>
      <c r="E258" s="51" t="s">
        <v>595</v>
      </c>
      <c r="F258" s="184" t="e">
        <f ca="1">_xlfn.XLOOKUP(E258,Sheet1!$A$4:$A$11,Sheet1!$C$4:$C$11,"")</f>
        <v>#NAME?</v>
      </c>
      <c r="G258" s="51" t="s">
        <v>596</v>
      </c>
      <c r="H258" s="54">
        <v>214</v>
      </c>
      <c r="I258" s="54">
        <v>237</v>
      </c>
      <c r="J258" s="112">
        <f t="shared" si="16"/>
        <v>1.1074766355140186</v>
      </c>
      <c r="K258" s="55">
        <v>182</v>
      </c>
      <c r="L258" s="185">
        <f t="shared" ref="L258:L321" si="18">IFERROR((I258/K258)*365,"")</f>
        <v>475.30219780219784</v>
      </c>
      <c r="M258" s="57">
        <v>354.18143459915609</v>
      </c>
      <c r="N258" s="57">
        <v>268.36813186813185</v>
      </c>
      <c r="O258" s="112">
        <f t="shared" ref="O258:O321" si="19">M258/N258</f>
        <v>1.3197596604845405</v>
      </c>
      <c r="P258" s="57">
        <v>184</v>
      </c>
      <c r="Q258" s="57">
        <v>173</v>
      </c>
      <c r="R258" s="112">
        <v>0.94021739130434778</v>
      </c>
    </row>
    <row r="259" spans="1:18" ht="37.5" x14ac:dyDescent="0.3">
      <c r="A259" s="196" t="str">
        <f t="shared" si="17"/>
        <v>FEDERACIJA BOSNE I HERCEGOVINE</v>
      </c>
      <c r="B259" s="183">
        <v>55</v>
      </c>
      <c r="C259" s="51" t="s">
        <v>49</v>
      </c>
      <c r="D259" s="51">
        <v>2023</v>
      </c>
      <c r="E259" s="51" t="s">
        <v>597</v>
      </c>
      <c r="F259" s="184" t="e">
        <f ca="1">_xlfn.XLOOKUP(E259,Sheet1!$A$4:$A$11,Sheet1!$C$4:$C$11,"")</f>
        <v>#NAME?</v>
      </c>
      <c r="G259" s="51" t="s">
        <v>598</v>
      </c>
      <c r="H259" s="54">
        <v>104</v>
      </c>
      <c r="I259" s="54">
        <v>89</v>
      </c>
      <c r="J259" s="112">
        <f t="shared" ref="J259:J322" si="20">I259/H259</f>
        <v>0.85576923076923073</v>
      </c>
      <c r="K259" s="55">
        <v>31</v>
      </c>
      <c r="L259" s="185">
        <f t="shared" si="18"/>
        <v>1047.9032258064517</v>
      </c>
      <c r="M259" s="57">
        <v>51.40449438202247</v>
      </c>
      <c r="N259" s="57">
        <v>252.12903225806451</v>
      </c>
      <c r="O259" s="112">
        <f t="shared" si="19"/>
        <v>0.20388169470863571</v>
      </c>
      <c r="P259" s="57">
        <v>13</v>
      </c>
      <c r="Q259" s="57">
        <v>13</v>
      </c>
      <c r="R259" s="112">
        <v>1</v>
      </c>
    </row>
    <row r="260" spans="1:18" ht="37.5" x14ac:dyDescent="0.3">
      <c r="A260" s="196" t="str">
        <f t="shared" si="17"/>
        <v>FEDERACIJA BOSNE I HERCEGOVINE</v>
      </c>
      <c r="B260" s="183">
        <v>55</v>
      </c>
      <c r="C260" s="51" t="s">
        <v>49</v>
      </c>
      <c r="D260" s="51">
        <v>2023</v>
      </c>
      <c r="E260" s="51" t="s">
        <v>599</v>
      </c>
      <c r="F260" s="184" t="e">
        <f ca="1">_xlfn.XLOOKUP(E260,Sheet1!$A$4:$A$11,Sheet1!$C$4:$C$11,"")</f>
        <v>#NAME?</v>
      </c>
      <c r="G260" s="51" t="s">
        <v>600</v>
      </c>
      <c r="H260" s="54">
        <v>208</v>
      </c>
      <c r="I260" s="54">
        <v>214</v>
      </c>
      <c r="J260" s="112">
        <f t="shared" si="20"/>
        <v>1.0288461538461537</v>
      </c>
      <c r="K260" s="55">
        <v>168</v>
      </c>
      <c r="L260" s="185">
        <f t="shared" si="18"/>
        <v>464.94047619047615</v>
      </c>
      <c r="M260" s="57">
        <v>319.95794392523362</v>
      </c>
      <c r="N260" s="57">
        <v>220.45833333333334</v>
      </c>
      <c r="O260" s="112">
        <f t="shared" si="19"/>
        <v>1.4513306849755445</v>
      </c>
      <c r="P260" s="57">
        <v>165</v>
      </c>
      <c r="Q260" s="57">
        <v>152</v>
      </c>
      <c r="R260" s="112">
        <v>0.92121212121212126</v>
      </c>
    </row>
    <row r="261" spans="1:18" ht="37.5" x14ac:dyDescent="0.3">
      <c r="A261" s="196" t="str">
        <f t="shared" si="17"/>
        <v>FEDERACIJA BOSNE I HERCEGOVINE</v>
      </c>
      <c r="B261" s="183">
        <v>55</v>
      </c>
      <c r="C261" s="51" t="s">
        <v>49</v>
      </c>
      <c r="D261" s="51">
        <v>2023</v>
      </c>
      <c r="E261" s="51" t="s">
        <v>607</v>
      </c>
      <c r="F261" s="184" t="e">
        <f ca="1">_xlfn.XLOOKUP(E261,Sheet1!$A$4:$A$11,Sheet1!$C$4:$C$11,"")</f>
        <v>#NAME?</v>
      </c>
      <c r="G261" s="51" t="s">
        <v>737</v>
      </c>
      <c r="H261" s="54">
        <v>49</v>
      </c>
      <c r="I261" s="54">
        <v>25</v>
      </c>
      <c r="J261" s="112">
        <f t="shared" si="20"/>
        <v>0.51020408163265307</v>
      </c>
      <c r="K261" s="55">
        <v>29</v>
      </c>
      <c r="L261" s="185">
        <f t="shared" si="18"/>
        <v>314.65517241379308</v>
      </c>
      <c r="M261" s="57">
        <v>58.12</v>
      </c>
      <c r="N261" s="57">
        <v>78.310344827586206</v>
      </c>
      <c r="O261" s="112">
        <f t="shared" si="19"/>
        <v>0.74217525319242617</v>
      </c>
      <c r="P261" s="57">
        <v>7</v>
      </c>
      <c r="Q261" s="57">
        <v>7</v>
      </c>
      <c r="R261" s="112">
        <v>1</v>
      </c>
    </row>
    <row r="262" spans="1:18" ht="37.5" x14ac:dyDescent="0.3">
      <c r="A262" s="196" t="s">
        <v>610</v>
      </c>
      <c r="B262" s="183">
        <v>55</v>
      </c>
      <c r="C262" s="51" t="s">
        <v>49</v>
      </c>
      <c r="D262" s="51">
        <v>2023</v>
      </c>
      <c r="E262" s="51" t="s">
        <v>604</v>
      </c>
      <c r="F262" s="184" t="e">
        <f ca="1">_xlfn.XLOOKUP(E262,Sheet1!$A$4:$A$11,Sheet1!$C$4:$C$11,"")</f>
        <v>#NAME?</v>
      </c>
      <c r="G262" s="51" t="s">
        <v>605</v>
      </c>
      <c r="H262" s="54">
        <v>640</v>
      </c>
      <c r="I262" s="54">
        <v>716</v>
      </c>
      <c r="J262" s="112">
        <f t="shared" si="20"/>
        <v>1.1187499999999999</v>
      </c>
      <c r="K262" s="55">
        <v>486</v>
      </c>
      <c r="L262" s="185">
        <f t="shared" si="18"/>
        <v>537.73662551440327</v>
      </c>
      <c r="M262" s="57">
        <v>261.14385474860336</v>
      </c>
      <c r="N262" s="57">
        <v>213.4814814814815</v>
      </c>
      <c r="O262" s="112">
        <f t="shared" si="19"/>
        <v>1.2232623314039366</v>
      </c>
      <c r="P262" s="57">
        <v>47</v>
      </c>
      <c r="Q262" s="57">
        <v>40</v>
      </c>
      <c r="R262" s="112">
        <v>0.85106382978723405</v>
      </c>
    </row>
    <row r="263" spans="1:18" ht="50" x14ac:dyDescent="0.3">
      <c r="A263" s="196" t="str">
        <f t="shared" si="17"/>
        <v>FEDERACIJA BOSNE I HERCEGOVINE</v>
      </c>
      <c r="B263" s="183">
        <v>64</v>
      </c>
      <c r="C263" s="51" t="s">
        <v>50</v>
      </c>
      <c r="D263" s="51">
        <v>2023</v>
      </c>
      <c r="E263" s="51" t="s">
        <v>595</v>
      </c>
      <c r="F263" s="184" t="e">
        <f ca="1">_xlfn.XLOOKUP(E263,Sheet1!$A$4:$A$11,Sheet1!$C$4:$C$11,"")</f>
        <v>#NAME?</v>
      </c>
      <c r="G263" s="51" t="s">
        <v>596</v>
      </c>
      <c r="H263" s="54">
        <v>383</v>
      </c>
      <c r="I263" s="54">
        <v>386</v>
      </c>
      <c r="J263" s="112">
        <f t="shared" si="20"/>
        <v>1.0078328981723237</v>
      </c>
      <c r="K263" s="55">
        <v>97</v>
      </c>
      <c r="L263" s="185">
        <f t="shared" si="18"/>
        <v>1452.4742268041236</v>
      </c>
      <c r="M263" s="57">
        <v>73.702072538860108</v>
      </c>
      <c r="N263" s="57">
        <v>628.68041237113403</v>
      </c>
      <c r="O263" s="112">
        <f t="shared" si="19"/>
        <v>0.11723297097946001</v>
      </c>
      <c r="P263" s="57">
        <v>497</v>
      </c>
      <c r="Q263" s="57">
        <v>463</v>
      </c>
      <c r="R263" s="112">
        <v>0.93158953722334004</v>
      </c>
    </row>
    <row r="264" spans="1:18" ht="50" x14ac:dyDescent="0.3">
      <c r="A264" s="196" t="str">
        <f t="shared" si="17"/>
        <v>FEDERACIJA BOSNE I HERCEGOVINE</v>
      </c>
      <c r="B264" s="183">
        <v>64</v>
      </c>
      <c r="C264" s="51" t="s">
        <v>50</v>
      </c>
      <c r="D264" s="51">
        <v>2023</v>
      </c>
      <c r="E264" s="51" t="s">
        <v>597</v>
      </c>
      <c r="F264" s="184" t="e">
        <f ca="1">_xlfn.XLOOKUP(E264,Sheet1!$A$4:$A$11,Sheet1!$C$4:$C$11,"")</f>
        <v>#NAME?</v>
      </c>
      <c r="G264" s="51" t="s">
        <v>598</v>
      </c>
      <c r="H264" s="54">
        <v>386</v>
      </c>
      <c r="I264" s="54">
        <v>386</v>
      </c>
      <c r="J264" s="112">
        <f t="shared" si="20"/>
        <v>1</v>
      </c>
      <c r="K264" s="55">
        <v>185</v>
      </c>
      <c r="L264" s="185">
        <f t="shared" si="18"/>
        <v>761.56756756756761</v>
      </c>
      <c r="M264" s="57">
        <v>160.20207253886011</v>
      </c>
      <c r="N264" s="57">
        <v>172.61081081081082</v>
      </c>
      <c r="O264" s="112">
        <f t="shared" si="19"/>
        <v>0.92811146524564303</v>
      </c>
      <c r="P264" s="57">
        <v>67</v>
      </c>
      <c r="Q264" s="57">
        <v>58</v>
      </c>
      <c r="R264" s="112">
        <v>0.86567164179104472</v>
      </c>
    </row>
    <row r="265" spans="1:18" ht="50" x14ac:dyDescent="0.3">
      <c r="A265" s="196" t="str">
        <f t="shared" si="17"/>
        <v>FEDERACIJA BOSNE I HERCEGOVINE</v>
      </c>
      <c r="B265" s="183">
        <v>64</v>
      </c>
      <c r="C265" s="51" t="s">
        <v>50</v>
      </c>
      <c r="D265" s="51">
        <v>2023</v>
      </c>
      <c r="E265" s="51" t="s">
        <v>599</v>
      </c>
      <c r="F265" s="184" t="e">
        <f ca="1">_xlfn.XLOOKUP(E265,Sheet1!$A$4:$A$11,Sheet1!$C$4:$C$11,"")</f>
        <v>#NAME?</v>
      </c>
      <c r="G265" s="51" t="s">
        <v>600</v>
      </c>
      <c r="H265" s="54">
        <v>820</v>
      </c>
      <c r="I265" s="54">
        <v>542</v>
      </c>
      <c r="J265" s="112">
        <f t="shared" si="20"/>
        <v>0.66097560975609759</v>
      </c>
      <c r="K265" s="55">
        <v>374</v>
      </c>
      <c r="L265" s="185">
        <f t="shared" si="18"/>
        <v>528.95721925133694</v>
      </c>
      <c r="M265" s="57">
        <v>86.87822878228782</v>
      </c>
      <c r="N265" s="57">
        <v>118.06417112299465</v>
      </c>
      <c r="O265" s="112">
        <f t="shared" si="19"/>
        <v>0.73585600064715206</v>
      </c>
      <c r="P265" s="57">
        <v>185</v>
      </c>
      <c r="Q265" s="57">
        <v>170</v>
      </c>
      <c r="R265" s="112">
        <v>0.91891891891891897</v>
      </c>
    </row>
    <row r="266" spans="1:18" ht="50" x14ac:dyDescent="0.3">
      <c r="A266" s="196" t="str">
        <f t="shared" si="17"/>
        <v>FEDERACIJA BOSNE I HERCEGOVINE</v>
      </c>
      <c r="B266" s="183">
        <v>64</v>
      </c>
      <c r="C266" s="51" t="s">
        <v>50</v>
      </c>
      <c r="D266" s="51">
        <v>2023</v>
      </c>
      <c r="E266" s="51" t="s">
        <v>607</v>
      </c>
      <c r="F266" s="184" t="e">
        <f ca="1">_xlfn.XLOOKUP(E266,Sheet1!$A$4:$A$11,Sheet1!$C$4:$C$11,"")</f>
        <v>#NAME?</v>
      </c>
      <c r="G266" s="51" t="s">
        <v>737</v>
      </c>
      <c r="H266" s="54">
        <v>281</v>
      </c>
      <c r="I266" s="54">
        <v>466</v>
      </c>
      <c r="J266" s="112">
        <f t="shared" si="20"/>
        <v>1.6583629893238434</v>
      </c>
      <c r="K266" s="55">
        <v>133</v>
      </c>
      <c r="L266" s="185">
        <f t="shared" si="18"/>
        <v>1278.8721804511279</v>
      </c>
      <c r="M266" s="57">
        <v>217.49570815450645</v>
      </c>
      <c r="N266" s="57">
        <v>174.75939849624061</v>
      </c>
      <c r="O266" s="112">
        <f t="shared" si="19"/>
        <v>1.2445436985135032</v>
      </c>
      <c r="P266" s="57">
        <v>99</v>
      </c>
      <c r="Q266" s="57">
        <v>97</v>
      </c>
      <c r="R266" s="112">
        <v>0.97979797979797978</v>
      </c>
    </row>
    <row r="267" spans="1:18" ht="50" x14ac:dyDescent="0.3">
      <c r="A267" s="196" t="s">
        <v>610</v>
      </c>
      <c r="B267" s="183">
        <v>64</v>
      </c>
      <c r="C267" s="51" t="s">
        <v>50</v>
      </c>
      <c r="D267" s="51">
        <v>2023</v>
      </c>
      <c r="E267" s="51" t="s">
        <v>601</v>
      </c>
      <c r="F267" s="184" t="e">
        <f ca="1">_xlfn.XLOOKUP(E267,Sheet1!$A$4:$A$11,Sheet1!$C$4:$C$11,"")</f>
        <v>#NAME?</v>
      </c>
      <c r="G267" s="51" t="s">
        <v>613</v>
      </c>
      <c r="H267" s="54">
        <v>922</v>
      </c>
      <c r="I267" s="54">
        <v>775</v>
      </c>
      <c r="J267" s="112">
        <f t="shared" si="20"/>
        <v>0.84056399132321036</v>
      </c>
      <c r="K267" s="55">
        <v>1657</v>
      </c>
      <c r="L267" s="185">
        <f t="shared" si="18"/>
        <v>170.71514785757392</v>
      </c>
      <c r="M267" s="57">
        <v>505.31354838709677</v>
      </c>
      <c r="N267" s="57">
        <v>635.26554013277007</v>
      </c>
      <c r="O267" s="112">
        <f t="shared" si="19"/>
        <v>0.79543673702415307</v>
      </c>
      <c r="P267" s="57">
        <v>310</v>
      </c>
      <c r="Q267" s="57">
        <v>310</v>
      </c>
      <c r="R267" s="112">
        <v>1</v>
      </c>
    </row>
    <row r="268" spans="1:18" ht="50" x14ac:dyDescent="0.3">
      <c r="A268" s="196" t="str">
        <f t="shared" si="17"/>
        <v>FEDERACIJA BOSNE I HERCEGOVINE</v>
      </c>
      <c r="B268" s="183">
        <v>64</v>
      </c>
      <c r="C268" s="51" t="s">
        <v>50</v>
      </c>
      <c r="D268" s="51">
        <v>2023</v>
      </c>
      <c r="E268" s="51" t="s">
        <v>604</v>
      </c>
      <c r="F268" s="184" t="e">
        <f ca="1">_xlfn.XLOOKUP(E268,Sheet1!$A$4:$A$11,Sheet1!$C$4:$C$11,"")</f>
        <v>#NAME?</v>
      </c>
      <c r="G268" s="51" t="s">
        <v>605</v>
      </c>
      <c r="H268" s="54">
        <v>283</v>
      </c>
      <c r="I268" s="54">
        <v>695</v>
      </c>
      <c r="J268" s="112">
        <f t="shared" si="20"/>
        <v>2.4558303886925796</v>
      </c>
      <c r="K268" s="55">
        <v>282</v>
      </c>
      <c r="L268" s="185">
        <f t="shared" si="18"/>
        <v>899.55673758865248</v>
      </c>
      <c r="M268" s="57">
        <v>290.03309352517988</v>
      </c>
      <c r="N268" s="57">
        <v>500.19148936170211</v>
      </c>
      <c r="O268" s="112">
        <f t="shared" si="19"/>
        <v>0.57984411908985733</v>
      </c>
      <c r="P268" s="57">
        <v>17</v>
      </c>
      <c r="Q268" s="57">
        <v>17</v>
      </c>
      <c r="R268" s="112">
        <v>1</v>
      </c>
    </row>
    <row r="269" spans="1:18" ht="37.5" x14ac:dyDescent="0.3">
      <c r="A269" s="196" t="str">
        <f t="shared" si="17"/>
        <v>FEDERACIJA BOSNE I HERCEGOVINE</v>
      </c>
      <c r="B269" s="183">
        <v>44</v>
      </c>
      <c r="C269" s="51" t="s">
        <v>51</v>
      </c>
      <c r="D269" s="51">
        <v>2023</v>
      </c>
      <c r="E269" s="51" t="s">
        <v>595</v>
      </c>
      <c r="F269" s="184" t="e">
        <f ca="1">_xlfn.XLOOKUP(E269,Sheet1!$A$4:$A$11,Sheet1!$C$4:$C$11,"")</f>
        <v>#NAME?</v>
      </c>
      <c r="G269" s="51" t="s">
        <v>596</v>
      </c>
      <c r="H269" s="54">
        <v>249</v>
      </c>
      <c r="I269" s="54">
        <v>241</v>
      </c>
      <c r="J269" s="112">
        <f t="shared" si="20"/>
        <v>0.96787148594377514</v>
      </c>
      <c r="K269" s="55">
        <v>203</v>
      </c>
      <c r="L269" s="185">
        <f t="shared" si="18"/>
        <v>433.32512315270935</v>
      </c>
      <c r="M269" s="57">
        <v>172.49792531120332</v>
      </c>
      <c r="N269" s="57">
        <v>481.02463054187194</v>
      </c>
      <c r="O269" s="112">
        <f t="shared" si="19"/>
        <v>0.35860518226870258</v>
      </c>
      <c r="P269" s="57">
        <v>556</v>
      </c>
      <c r="Q269" s="57">
        <v>534</v>
      </c>
      <c r="R269" s="112">
        <v>0.96043165467625902</v>
      </c>
    </row>
    <row r="270" spans="1:18" ht="37.5" x14ac:dyDescent="0.3">
      <c r="A270" s="196" t="str">
        <f t="shared" si="17"/>
        <v>FEDERACIJA BOSNE I HERCEGOVINE</v>
      </c>
      <c r="B270" s="183">
        <v>44</v>
      </c>
      <c r="C270" s="51" t="s">
        <v>51</v>
      </c>
      <c r="D270" s="51">
        <v>2023</v>
      </c>
      <c r="E270" s="51" t="s">
        <v>597</v>
      </c>
      <c r="F270" s="184" t="e">
        <f ca="1">_xlfn.XLOOKUP(E270,Sheet1!$A$4:$A$11,Sheet1!$C$4:$C$11,"")</f>
        <v>#NAME?</v>
      </c>
      <c r="G270" s="51" t="s">
        <v>598</v>
      </c>
      <c r="H270" s="54">
        <v>164</v>
      </c>
      <c r="I270" s="54">
        <v>114</v>
      </c>
      <c r="J270" s="112">
        <f t="shared" si="20"/>
        <v>0.69512195121951215</v>
      </c>
      <c r="K270" s="55">
        <v>207</v>
      </c>
      <c r="L270" s="185">
        <f t="shared" si="18"/>
        <v>201.01449275362319</v>
      </c>
      <c r="M270" s="57">
        <v>338.26315789473682</v>
      </c>
      <c r="N270" s="57">
        <v>370.75961538461536</v>
      </c>
      <c r="O270" s="112">
        <f t="shared" si="19"/>
        <v>0.91235167979077858</v>
      </c>
      <c r="P270" s="57">
        <v>71</v>
      </c>
      <c r="Q270" s="57">
        <v>42</v>
      </c>
      <c r="R270" s="112">
        <v>0.59154929577464788</v>
      </c>
    </row>
    <row r="271" spans="1:18" ht="37.5" x14ac:dyDescent="0.3">
      <c r="A271" s="196" t="str">
        <f t="shared" si="17"/>
        <v>FEDERACIJA BOSNE I HERCEGOVINE</v>
      </c>
      <c r="B271" s="183">
        <v>44</v>
      </c>
      <c r="C271" s="51" t="s">
        <v>51</v>
      </c>
      <c r="D271" s="51">
        <v>2023</v>
      </c>
      <c r="E271" s="51" t="s">
        <v>599</v>
      </c>
      <c r="F271" s="184" t="e">
        <f ca="1">_xlfn.XLOOKUP(E271,Sheet1!$A$4:$A$11,Sheet1!$C$4:$C$11,"")</f>
        <v>#NAME?</v>
      </c>
      <c r="G271" s="51" t="s">
        <v>600</v>
      </c>
      <c r="H271" s="54">
        <v>420</v>
      </c>
      <c r="I271" s="54">
        <v>322</v>
      </c>
      <c r="J271" s="112">
        <f t="shared" si="20"/>
        <v>0.76666666666666672</v>
      </c>
      <c r="K271" s="55">
        <v>379</v>
      </c>
      <c r="L271" s="185">
        <f t="shared" si="18"/>
        <v>310.10554089709763</v>
      </c>
      <c r="M271" s="57">
        <v>261.50621118012424</v>
      </c>
      <c r="N271" s="57">
        <v>152.44854881266491</v>
      </c>
      <c r="O271" s="112">
        <f t="shared" si="19"/>
        <v>1.7153735684389748</v>
      </c>
      <c r="P271" s="57">
        <v>79</v>
      </c>
      <c r="Q271" s="57">
        <v>46</v>
      </c>
      <c r="R271" s="112">
        <v>0.58227848101265822</v>
      </c>
    </row>
    <row r="272" spans="1:18" ht="37.5" x14ac:dyDescent="0.3">
      <c r="A272" s="196" t="str">
        <f t="shared" si="17"/>
        <v>FEDERACIJA BOSNE I HERCEGOVINE</v>
      </c>
      <c r="B272" s="183">
        <v>44</v>
      </c>
      <c r="C272" s="51" t="s">
        <v>51</v>
      </c>
      <c r="D272" s="51">
        <v>2023</v>
      </c>
      <c r="E272" s="51" t="s">
        <v>607</v>
      </c>
      <c r="F272" s="184" t="e">
        <f ca="1">_xlfn.XLOOKUP(E272,Sheet1!$A$4:$A$11,Sheet1!$C$4:$C$11,"")</f>
        <v>#NAME?</v>
      </c>
      <c r="G272" s="51" t="s">
        <v>737</v>
      </c>
      <c r="H272" s="54">
        <v>482</v>
      </c>
      <c r="I272" s="54">
        <v>389</v>
      </c>
      <c r="J272" s="112">
        <f t="shared" si="20"/>
        <v>0.80705394190871371</v>
      </c>
      <c r="K272" s="55">
        <v>357</v>
      </c>
      <c r="L272" s="185">
        <f t="shared" si="18"/>
        <v>397.71708683473383</v>
      </c>
      <c r="M272" s="57">
        <v>188.32647814910027</v>
      </c>
      <c r="N272" s="57">
        <v>280.88235294117646</v>
      </c>
      <c r="O272" s="112">
        <f t="shared" si="19"/>
        <v>0.67048170231093296</v>
      </c>
      <c r="P272" s="57">
        <v>454</v>
      </c>
      <c r="Q272" s="57">
        <v>448</v>
      </c>
      <c r="R272" s="112">
        <v>0.986784140969163</v>
      </c>
    </row>
    <row r="273" spans="1:18" ht="37.5" x14ac:dyDescent="0.3">
      <c r="A273" s="196" t="str">
        <f>A272</f>
        <v>FEDERACIJA BOSNE I HERCEGOVINE</v>
      </c>
      <c r="B273" s="183">
        <v>44</v>
      </c>
      <c r="C273" s="51" t="s">
        <v>51</v>
      </c>
      <c r="D273" s="51">
        <v>2023</v>
      </c>
      <c r="E273" s="51" t="s">
        <v>604</v>
      </c>
      <c r="F273" s="184" t="e">
        <f ca="1">_xlfn.XLOOKUP(E273,Sheet1!$A$4:$A$11,Sheet1!$C$4:$C$11,"")</f>
        <v>#NAME?</v>
      </c>
      <c r="G273" s="51" t="s">
        <v>605</v>
      </c>
      <c r="H273" s="54">
        <v>897</v>
      </c>
      <c r="I273" s="54">
        <v>855</v>
      </c>
      <c r="J273" s="112">
        <f t="shared" si="20"/>
        <v>0.95317725752508364</v>
      </c>
      <c r="K273" s="55">
        <v>578</v>
      </c>
      <c r="L273" s="185">
        <f t="shared" si="18"/>
        <v>539.92214532871969</v>
      </c>
      <c r="M273" s="57">
        <v>191.15789473684211</v>
      </c>
      <c r="N273" s="57">
        <v>584.6137931034483</v>
      </c>
      <c r="O273" s="112">
        <f t="shared" si="19"/>
        <v>0.3269814995675554</v>
      </c>
      <c r="P273" s="57">
        <v>44</v>
      </c>
      <c r="Q273" s="57">
        <v>33</v>
      </c>
      <c r="R273" s="112">
        <v>0.75</v>
      </c>
    </row>
    <row r="274" spans="1:18" ht="37.5" x14ac:dyDescent="0.3">
      <c r="A274" s="196" t="str">
        <f t="shared" si="17"/>
        <v>FEDERACIJA BOSNE I HERCEGOVINE</v>
      </c>
      <c r="B274" s="183">
        <v>33</v>
      </c>
      <c r="C274" s="51" t="s">
        <v>52</v>
      </c>
      <c r="D274" s="51">
        <v>2023</v>
      </c>
      <c r="E274" s="51" t="s">
        <v>595</v>
      </c>
      <c r="F274" s="184" t="e">
        <f ca="1">_xlfn.XLOOKUP(E274,Sheet1!$A$4:$A$11,Sheet1!$C$4:$C$11,"")</f>
        <v>#NAME?</v>
      </c>
      <c r="G274" s="51" t="s">
        <v>596</v>
      </c>
      <c r="H274" s="54">
        <v>876</v>
      </c>
      <c r="I274" s="54">
        <v>939</v>
      </c>
      <c r="J274" s="112">
        <f t="shared" si="20"/>
        <v>1.071917808219178</v>
      </c>
      <c r="K274" s="55">
        <v>975</v>
      </c>
      <c r="L274" s="185">
        <f t="shared" si="18"/>
        <v>351.52307692307693</v>
      </c>
      <c r="M274" s="57">
        <v>427.75612353567624</v>
      </c>
      <c r="N274" s="57">
        <v>321.21846153846155</v>
      </c>
      <c r="O274" s="112">
        <f t="shared" si="19"/>
        <v>1.3316673066889035</v>
      </c>
      <c r="P274" s="57">
        <v>713</v>
      </c>
      <c r="Q274" s="57">
        <v>562</v>
      </c>
      <c r="R274" s="112">
        <v>0.78821879382889204</v>
      </c>
    </row>
    <row r="275" spans="1:18" ht="37.5" x14ac:dyDescent="0.3">
      <c r="A275" s="196" t="str">
        <f t="shared" si="17"/>
        <v>FEDERACIJA BOSNE I HERCEGOVINE</v>
      </c>
      <c r="B275" s="183">
        <v>33</v>
      </c>
      <c r="C275" s="51" t="s">
        <v>52</v>
      </c>
      <c r="D275" s="51">
        <v>2023</v>
      </c>
      <c r="E275" s="51" t="s">
        <v>597</v>
      </c>
      <c r="F275" s="184" t="e">
        <f ca="1">_xlfn.XLOOKUP(E275,Sheet1!$A$4:$A$11,Sheet1!$C$4:$C$11,"")</f>
        <v>#NAME?</v>
      </c>
      <c r="G275" s="51" t="s">
        <v>598</v>
      </c>
      <c r="H275" s="54">
        <v>708</v>
      </c>
      <c r="I275" s="54">
        <v>636</v>
      </c>
      <c r="J275" s="112">
        <f t="shared" si="20"/>
        <v>0.89830508474576276</v>
      </c>
      <c r="K275" s="55">
        <v>841</v>
      </c>
      <c r="L275" s="185">
        <f t="shared" si="18"/>
        <v>276.02853745541023</v>
      </c>
      <c r="M275" s="57">
        <v>408.89308176100627</v>
      </c>
      <c r="N275" s="57">
        <v>243.96076099881094</v>
      </c>
      <c r="O275" s="112">
        <f t="shared" si="19"/>
        <v>1.67606085538895</v>
      </c>
      <c r="P275" s="57">
        <v>279</v>
      </c>
      <c r="Q275" s="57">
        <v>200</v>
      </c>
      <c r="R275" s="112">
        <v>0.71684587813620071</v>
      </c>
    </row>
    <row r="276" spans="1:18" ht="37.5" x14ac:dyDescent="0.3">
      <c r="A276" s="196" t="str">
        <f t="shared" si="17"/>
        <v>FEDERACIJA BOSNE I HERCEGOVINE</v>
      </c>
      <c r="B276" s="183">
        <v>33</v>
      </c>
      <c r="C276" s="51" t="s">
        <v>52</v>
      </c>
      <c r="D276" s="51">
        <v>2023</v>
      </c>
      <c r="E276" s="51" t="s">
        <v>599</v>
      </c>
      <c r="F276" s="184" t="e">
        <f ca="1">_xlfn.XLOOKUP(E276,Sheet1!$A$4:$A$11,Sheet1!$C$4:$C$11,"")</f>
        <v>#NAME?</v>
      </c>
      <c r="G276" s="51" t="s">
        <v>600</v>
      </c>
      <c r="H276" s="54">
        <v>1302</v>
      </c>
      <c r="I276" s="54">
        <v>1553</v>
      </c>
      <c r="J276" s="112">
        <f t="shared" si="20"/>
        <v>1.1927803379416282</v>
      </c>
      <c r="K276" s="55">
        <v>936</v>
      </c>
      <c r="L276" s="185">
        <f t="shared" si="18"/>
        <v>605.60363247863256</v>
      </c>
      <c r="M276" s="57">
        <v>445.02189311010949</v>
      </c>
      <c r="N276" s="57">
        <v>435.33012820512823</v>
      </c>
      <c r="O276" s="112">
        <f t="shared" si="19"/>
        <v>1.0222630235700445</v>
      </c>
      <c r="P276" s="57">
        <v>809</v>
      </c>
      <c r="Q276" s="57">
        <v>584</v>
      </c>
      <c r="R276" s="112">
        <v>0.72187886279357227</v>
      </c>
    </row>
    <row r="277" spans="1:18" ht="37.5" x14ac:dyDescent="0.3">
      <c r="A277" s="196" t="str">
        <f t="shared" si="17"/>
        <v>FEDERACIJA BOSNE I HERCEGOVINE</v>
      </c>
      <c r="B277" s="183">
        <v>33</v>
      </c>
      <c r="C277" s="51" t="s">
        <v>52</v>
      </c>
      <c r="D277" s="51">
        <v>2023</v>
      </c>
      <c r="E277" s="51" t="s">
        <v>607</v>
      </c>
      <c r="F277" s="184" t="e">
        <f ca="1">_xlfn.XLOOKUP(E277,Sheet1!$A$4:$A$11,Sheet1!$C$4:$C$11,"")</f>
        <v>#NAME?</v>
      </c>
      <c r="G277" s="51" t="s">
        <v>737</v>
      </c>
      <c r="H277" s="54">
        <v>13</v>
      </c>
      <c r="I277" s="54">
        <v>13</v>
      </c>
      <c r="J277" s="112">
        <f t="shared" si="20"/>
        <v>1</v>
      </c>
      <c r="K277" s="55">
        <v>1</v>
      </c>
      <c r="L277" s="185">
        <f t="shared" si="18"/>
        <v>4745</v>
      </c>
      <c r="M277" s="57">
        <v>59.615384615384613</v>
      </c>
      <c r="N277" s="57">
        <v>30</v>
      </c>
      <c r="O277" s="112">
        <f t="shared" si="19"/>
        <v>1.987179487179487</v>
      </c>
      <c r="P277" s="57">
        <v>636</v>
      </c>
      <c r="Q277" s="57">
        <v>577</v>
      </c>
      <c r="R277" s="112">
        <v>0.90723270440251569</v>
      </c>
    </row>
    <row r="278" spans="1:18" ht="37.5" x14ac:dyDescent="0.3">
      <c r="A278" s="196" t="str">
        <f t="shared" si="17"/>
        <v>FEDERACIJA BOSNE I HERCEGOVINE</v>
      </c>
      <c r="B278" s="183">
        <v>33</v>
      </c>
      <c r="C278" s="51" t="s">
        <v>52</v>
      </c>
      <c r="D278" s="51">
        <v>2023</v>
      </c>
      <c r="E278" s="51" t="s">
        <v>604</v>
      </c>
      <c r="F278" s="184" t="e">
        <f ca="1">_xlfn.XLOOKUP(E278,Sheet1!$A$4:$A$11,Sheet1!$C$4:$C$11,"")</f>
        <v>#NAME?</v>
      </c>
      <c r="G278" s="51" t="s">
        <v>605</v>
      </c>
      <c r="H278" s="54">
        <v>744</v>
      </c>
      <c r="I278" s="54">
        <v>755</v>
      </c>
      <c r="J278" s="112">
        <f t="shared" si="20"/>
        <v>1.0147849462365592</v>
      </c>
      <c r="K278" s="55">
        <v>125</v>
      </c>
      <c r="L278" s="185">
        <f t="shared" si="18"/>
        <v>2204.6</v>
      </c>
      <c r="M278" s="57">
        <v>83.953642384105962</v>
      </c>
      <c r="N278" s="57">
        <v>135.82400000000001</v>
      </c>
      <c r="O278" s="112">
        <f t="shared" si="19"/>
        <v>0.61810609600737687</v>
      </c>
      <c r="P278" s="57">
        <v>168</v>
      </c>
      <c r="Q278" s="57">
        <v>137</v>
      </c>
      <c r="R278" s="112">
        <v>0.81547619047619047</v>
      </c>
    </row>
    <row r="279" spans="1:18" ht="25" x14ac:dyDescent="0.3">
      <c r="A279" s="196" t="str">
        <f t="shared" si="17"/>
        <v>FEDERACIJA BOSNE I HERCEGOVINE</v>
      </c>
      <c r="B279" s="183">
        <v>70</v>
      </c>
      <c r="C279" s="51" t="s">
        <v>83</v>
      </c>
      <c r="D279" s="51">
        <v>2023</v>
      </c>
      <c r="E279" s="51" t="s">
        <v>595</v>
      </c>
      <c r="F279" s="184" t="e">
        <f ca="1">_xlfn.XLOOKUP(E279,Sheet1!$A$4:$A$11,Sheet1!$C$4:$C$11,"")</f>
        <v>#NAME?</v>
      </c>
      <c r="G279" s="51" t="s">
        <v>596</v>
      </c>
      <c r="H279" s="54">
        <v>3252</v>
      </c>
      <c r="I279" s="54">
        <v>2996</v>
      </c>
      <c r="J279" s="112">
        <f t="shared" si="20"/>
        <v>0.92127921279212788</v>
      </c>
      <c r="K279" s="55">
        <v>872</v>
      </c>
      <c r="L279" s="185">
        <f t="shared" si="18"/>
        <v>1254.059633027523</v>
      </c>
      <c r="M279" s="57">
        <v>96.8351134846462</v>
      </c>
      <c r="N279" s="57">
        <v>148.15022935779817</v>
      </c>
      <c r="O279" s="112">
        <f t="shared" si="19"/>
        <v>0.65362783374961475</v>
      </c>
      <c r="P279" s="57"/>
      <c r="Q279" s="57"/>
      <c r="R279" s="112"/>
    </row>
    <row r="280" spans="1:18" ht="25" x14ac:dyDescent="0.3">
      <c r="A280" s="196" t="str">
        <f t="shared" ref="A280:A286" si="21">A279</f>
        <v>FEDERACIJA BOSNE I HERCEGOVINE</v>
      </c>
      <c r="B280" s="183">
        <v>70</v>
      </c>
      <c r="C280" s="51" t="s">
        <v>83</v>
      </c>
      <c r="D280" s="51">
        <v>2023</v>
      </c>
      <c r="E280" s="51" t="s">
        <v>597</v>
      </c>
      <c r="F280" s="184" t="e">
        <f ca="1">_xlfn.XLOOKUP(E280,Sheet1!$A$4:$A$11,Sheet1!$C$4:$C$11,"")</f>
        <v>#NAME?</v>
      </c>
      <c r="G280" s="51" t="s">
        <v>598</v>
      </c>
      <c r="H280" s="54">
        <v>1</v>
      </c>
      <c r="I280" s="54">
        <v>1</v>
      </c>
      <c r="J280" s="112">
        <f t="shared" si="20"/>
        <v>1</v>
      </c>
      <c r="K280" s="55"/>
      <c r="L280" s="185" t="str">
        <f t="shared" si="18"/>
        <v/>
      </c>
      <c r="M280" s="57">
        <v>49</v>
      </c>
      <c r="N280" s="57"/>
      <c r="O280" s="112" t="e">
        <f t="shared" si="19"/>
        <v>#DIV/0!</v>
      </c>
      <c r="P280" s="57">
        <v>82</v>
      </c>
      <c r="Q280" s="57">
        <v>80</v>
      </c>
      <c r="R280" s="112">
        <v>0.97560975609756095</v>
      </c>
    </row>
    <row r="281" spans="1:18" ht="25" x14ac:dyDescent="0.3">
      <c r="A281" s="196" t="str">
        <f t="shared" si="21"/>
        <v>FEDERACIJA BOSNE I HERCEGOVINE</v>
      </c>
      <c r="B281" s="183">
        <v>70</v>
      </c>
      <c r="C281" s="51" t="s">
        <v>83</v>
      </c>
      <c r="D281" s="51">
        <v>2023</v>
      </c>
      <c r="E281" s="51" t="s">
        <v>599</v>
      </c>
      <c r="F281" s="184" t="e">
        <f ca="1">_xlfn.XLOOKUP(E281,Sheet1!$A$4:$A$11,Sheet1!$C$4:$C$11,"")</f>
        <v>#NAME?</v>
      </c>
      <c r="G281" s="51" t="s">
        <v>600</v>
      </c>
      <c r="H281" s="54">
        <v>289</v>
      </c>
      <c r="I281" s="54">
        <v>253</v>
      </c>
      <c r="J281" s="112">
        <f t="shared" si="20"/>
        <v>0.87543252595155707</v>
      </c>
      <c r="K281" s="55">
        <v>150</v>
      </c>
      <c r="L281" s="185">
        <f t="shared" si="18"/>
        <v>615.63333333333333</v>
      </c>
      <c r="M281" s="57">
        <v>164.52173913043478</v>
      </c>
      <c r="N281" s="57">
        <v>154.44</v>
      </c>
      <c r="O281" s="112">
        <f t="shared" si="19"/>
        <v>1.0652793261488913</v>
      </c>
      <c r="P281" s="57">
        <v>734</v>
      </c>
      <c r="Q281" s="57">
        <v>734</v>
      </c>
      <c r="R281" s="112">
        <v>1</v>
      </c>
    </row>
    <row r="282" spans="1:18" ht="25" x14ac:dyDescent="0.3">
      <c r="A282" s="196" t="str">
        <f t="shared" si="21"/>
        <v>FEDERACIJA BOSNE I HERCEGOVINE</v>
      </c>
      <c r="B282" s="183">
        <v>70</v>
      </c>
      <c r="C282" s="51" t="s">
        <v>83</v>
      </c>
      <c r="D282" s="51">
        <v>2023</v>
      </c>
      <c r="E282" s="51" t="s">
        <v>607</v>
      </c>
      <c r="F282" s="184" t="e">
        <f ca="1">_xlfn.XLOOKUP(E282,Sheet1!$A$4:$A$11,Sheet1!$C$4:$C$11,"")</f>
        <v>#NAME?</v>
      </c>
      <c r="G282" s="51" t="s">
        <v>737</v>
      </c>
      <c r="H282" s="54">
        <v>872</v>
      </c>
      <c r="I282" s="54">
        <v>1535</v>
      </c>
      <c r="J282" s="112">
        <f t="shared" si="20"/>
        <v>1.7603211009174311</v>
      </c>
      <c r="K282" s="55">
        <v>132</v>
      </c>
      <c r="L282" s="185">
        <f t="shared" si="18"/>
        <v>4244.507575757576</v>
      </c>
      <c r="M282" s="57">
        <v>263.95504885993483</v>
      </c>
      <c r="N282" s="57">
        <v>55.484848484848484</v>
      </c>
      <c r="O282" s="112">
        <f t="shared" si="19"/>
        <v>4.7572455556405515</v>
      </c>
      <c r="P282" s="57">
        <v>106</v>
      </c>
      <c r="Q282" s="57">
        <v>106</v>
      </c>
      <c r="R282" s="112">
        <v>1</v>
      </c>
    </row>
    <row r="283" spans="1:18" ht="25" x14ac:dyDescent="0.3">
      <c r="A283" s="196" t="str">
        <f t="shared" si="21"/>
        <v>FEDERACIJA BOSNE I HERCEGOVINE</v>
      </c>
      <c r="B283" s="183">
        <v>70</v>
      </c>
      <c r="C283" s="51" t="s">
        <v>83</v>
      </c>
      <c r="D283" s="51">
        <v>2023</v>
      </c>
      <c r="E283" s="51" t="s">
        <v>601</v>
      </c>
      <c r="F283" s="184" t="e">
        <f ca="1">_xlfn.XLOOKUP(E283,Sheet1!$A$4:$A$11,Sheet1!$C$4:$C$11,"")</f>
        <v>#NAME?</v>
      </c>
      <c r="G283" s="51" t="s">
        <v>613</v>
      </c>
      <c r="H283" s="54">
        <v>58</v>
      </c>
      <c r="I283" s="54">
        <v>54</v>
      </c>
      <c r="J283" s="112">
        <f t="shared" si="20"/>
        <v>0.93103448275862066</v>
      </c>
      <c r="K283" s="55">
        <v>12</v>
      </c>
      <c r="L283" s="185">
        <f t="shared" si="18"/>
        <v>1642.5</v>
      </c>
      <c r="M283" s="57">
        <v>70.203703703703709</v>
      </c>
      <c r="N283" s="57">
        <v>67.833333333333329</v>
      </c>
      <c r="O283" s="112">
        <f t="shared" si="19"/>
        <v>1.0349440349440351</v>
      </c>
      <c r="P283" s="57"/>
      <c r="Q283" s="57"/>
      <c r="R283" s="112"/>
    </row>
    <row r="284" spans="1:18" ht="25" x14ac:dyDescent="0.3">
      <c r="A284" s="196" t="str">
        <f t="shared" si="21"/>
        <v>FEDERACIJA BOSNE I HERCEGOVINE</v>
      </c>
      <c r="B284" s="183">
        <v>70</v>
      </c>
      <c r="C284" s="51" t="s">
        <v>83</v>
      </c>
      <c r="D284" s="51">
        <v>2023</v>
      </c>
      <c r="E284" s="51" t="s">
        <v>602</v>
      </c>
      <c r="F284" s="184" t="e">
        <f ca="1">_xlfn.XLOOKUP(E284,Sheet1!$A$4:$A$11,Sheet1!$C$4:$C$11,"")</f>
        <v>#NAME?</v>
      </c>
      <c r="G284" s="51" t="s">
        <v>603</v>
      </c>
      <c r="H284" s="54">
        <v>18</v>
      </c>
      <c r="I284" s="54">
        <v>14</v>
      </c>
      <c r="J284" s="112">
        <f t="shared" si="20"/>
        <v>0.77777777777777779</v>
      </c>
      <c r="K284" s="55">
        <v>4</v>
      </c>
      <c r="L284" s="185">
        <f t="shared" si="18"/>
        <v>1277.5</v>
      </c>
      <c r="M284" s="57">
        <v>15.714285714285714</v>
      </c>
      <c r="N284" s="57">
        <v>30.5</v>
      </c>
      <c r="O284" s="112">
        <f t="shared" si="19"/>
        <v>0.51522248243559721</v>
      </c>
      <c r="P284" s="57">
        <v>719</v>
      </c>
      <c r="Q284" s="57">
        <v>719</v>
      </c>
      <c r="R284" s="112">
        <v>1</v>
      </c>
    </row>
    <row r="285" spans="1:18" ht="25" x14ac:dyDescent="0.3">
      <c r="A285" s="196" t="str">
        <f t="shared" si="21"/>
        <v>FEDERACIJA BOSNE I HERCEGOVINE</v>
      </c>
      <c r="B285" s="183">
        <v>70</v>
      </c>
      <c r="C285" s="51" t="s">
        <v>83</v>
      </c>
      <c r="D285" s="51">
        <v>2023</v>
      </c>
      <c r="E285" s="51" t="s">
        <v>604</v>
      </c>
      <c r="F285" s="184" t="e">
        <f ca="1">_xlfn.XLOOKUP(E285,Sheet1!$A$4:$A$11,Sheet1!$C$4:$C$11,"")</f>
        <v>#NAME?</v>
      </c>
      <c r="G285" s="51" t="s">
        <v>605</v>
      </c>
      <c r="H285" s="54">
        <v>200</v>
      </c>
      <c r="I285" s="54">
        <v>185</v>
      </c>
      <c r="J285" s="112">
        <f t="shared" si="20"/>
        <v>0.92500000000000004</v>
      </c>
      <c r="K285" s="55">
        <v>52</v>
      </c>
      <c r="L285" s="185">
        <f t="shared" si="18"/>
        <v>1298.5576923076922</v>
      </c>
      <c r="M285" s="57">
        <v>93.02162162162162</v>
      </c>
      <c r="N285" s="57">
        <v>201.13461538461539</v>
      </c>
      <c r="O285" s="112">
        <f t="shared" si="19"/>
        <v>0.46248439853947071</v>
      </c>
      <c r="P285" s="57">
        <v>9</v>
      </c>
      <c r="Q285" s="57">
        <v>9</v>
      </c>
      <c r="R285" s="112">
        <v>1</v>
      </c>
    </row>
    <row r="286" spans="1:18" ht="25" x14ac:dyDescent="0.3">
      <c r="A286" s="196" t="str">
        <f t="shared" si="21"/>
        <v>FEDERACIJA BOSNE I HERCEGOVINE</v>
      </c>
      <c r="B286" s="183">
        <v>70</v>
      </c>
      <c r="C286" s="51" t="s">
        <v>83</v>
      </c>
      <c r="D286" s="51">
        <v>2023</v>
      </c>
      <c r="E286" s="51" t="s">
        <v>608</v>
      </c>
      <c r="F286" s="184" t="e">
        <f ca="1">_xlfn.XLOOKUP(E286,Sheet1!$A$4:$A$11,Sheet1!$C$4:$C$11,"")</f>
        <v>#NAME?</v>
      </c>
      <c r="G286" s="51" t="s">
        <v>609</v>
      </c>
      <c r="H286" s="54">
        <v>409</v>
      </c>
      <c r="I286" s="54">
        <v>375</v>
      </c>
      <c r="J286" s="112">
        <f t="shared" si="20"/>
        <v>0.91687041564792171</v>
      </c>
      <c r="K286" s="55">
        <v>185</v>
      </c>
      <c r="L286" s="185">
        <f t="shared" si="18"/>
        <v>739.8648648648649</v>
      </c>
      <c r="M286" s="57">
        <v>125.72266666666667</v>
      </c>
      <c r="N286" s="57">
        <v>321.81621621621622</v>
      </c>
      <c r="O286" s="112">
        <f t="shared" si="19"/>
        <v>0.39066603959509094</v>
      </c>
      <c r="P286" s="57"/>
      <c r="Q286" s="57"/>
      <c r="R286" s="112"/>
    </row>
    <row r="287" spans="1:18" ht="50" x14ac:dyDescent="0.3">
      <c r="A287" s="196" t="s">
        <v>611</v>
      </c>
      <c r="B287" s="183">
        <v>163</v>
      </c>
      <c r="C287" s="51" t="s">
        <v>77</v>
      </c>
      <c r="D287" s="51">
        <v>2023</v>
      </c>
      <c r="E287" s="51" t="s">
        <v>595</v>
      </c>
      <c r="F287" s="184" t="e">
        <f ca="1">_xlfn.XLOOKUP(E287,Sheet1!$A$4:$A$11,Sheet1!$C$4:$C$11,"")</f>
        <v>#NAME?</v>
      </c>
      <c r="G287" s="51" t="s">
        <v>596</v>
      </c>
      <c r="H287" s="54">
        <v>9</v>
      </c>
      <c r="I287" s="54">
        <v>8</v>
      </c>
      <c r="J287" s="112">
        <f t="shared" si="20"/>
        <v>0.88888888888888884</v>
      </c>
      <c r="K287" s="55">
        <v>2</v>
      </c>
      <c r="L287" s="185">
        <f t="shared" si="18"/>
        <v>1460</v>
      </c>
      <c r="M287" s="57">
        <v>47</v>
      </c>
      <c r="N287" s="57">
        <v>20</v>
      </c>
      <c r="O287" s="112">
        <f t="shared" si="19"/>
        <v>2.35</v>
      </c>
      <c r="P287" s="57">
        <v>499</v>
      </c>
      <c r="Q287" s="57">
        <v>469</v>
      </c>
      <c r="R287" s="112">
        <v>0.93987975951903813</v>
      </c>
    </row>
    <row r="288" spans="1:18" ht="50" x14ac:dyDescent="0.3">
      <c r="A288" s="196" t="s">
        <v>611</v>
      </c>
      <c r="B288" s="183">
        <v>163</v>
      </c>
      <c r="C288" s="51" t="s">
        <v>77</v>
      </c>
      <c r="D288" s="51">
        <v>2023</v>
      </c>
      <c r="E288" s="51" t="s">
        <v>601</v>
      </c>
      <c r="F288" s="184" t="e">
        <f ca="1">_xlfn.XLOOKUP(E288,Sheet1!$A$4:$A$11,Sheet1!$C$4:$C$11,"")</f>
        <v>#NAME?</v>
      </c>
      <c r="G288" s="51" t="s">
        <v>613</v>
      </c>
      <c r="H288" s="54">
        <v>883</v>
      </c>
      <c r="I288" s="54">
        <v>960</v>
      </c>
      <c r="J288" s="112">
        <f t="shared" si="20"/>
        <v>1.0872027180067949</v>
      </c>
      <c r="K288" s="55">
        <v>506</v>
      </c>
      <c r="L288" s="185">
        <f t="shared" si="18"/>
        <v>692.49011857707512</v>
      </c>
      <c r="M288" s="57">
        <v>224.08854166666666</v>
      </c>
      <c r="N288" s="57">
        <v>261.76284584980237</v>
      </c>
      <c r="O288" s="112">
        <f t="shared" si="19"/>
        <v>0.85607466918833486</v>
      </c>
      <c r="P288" s="57">
        <v>868</v>
      </c>
      <c r="Q288" s="57">
        <v>843</v>
      </c>
      <c r="R288" s="112">
        <v>0.97119815668202769</v>
      </c>
    </row>
    <row r="289" spans="1:18" ht="50" x14ac:dyDescent="0.3">
      <c r="A289" s="196" t="s">
        <v>611</v>
      </c>
      <c r="B289" s="183">
        <v>163</v>
      </c>
      <c r="C289" s="51" t="s">
        <v>77</v>
      </c>
      <c r="D289" s="51">
        <v>2023</v>
      </c>
      <c r="E289" s="51" t="s">
        <v>604</v>
      </c>
      <c r="F289" s="184" t="e">
        <f ca="1">_xlfn.XLOOKUP(E289,Sheet1!$A$4:$A$11,Sheet1!$C$4:$C$11,"")</f>
        <v>#NAME?</v>
      </c>
      <c r="G289" s="51" t="s">
        <v>605</v>
      </c>
      <c r="H289" s="54">
        <v>1779</v>
      </c>
      <c r="I289" s="54">
        <v>1861</v>
      </c>
      <c r="J289" s="112">
        <f t="shared" si="20"/>
        <v>1.0460933108487915</v>
      </c>
      <c r="K289" s="55">
        <v>961</v>
      </c>
      <c r="L289" s="185">
        <f t="shared" si="18"/>
        <v>706.83142559833504</v>
      </c>
      <c r="M289" s="57">
        <v>183.76518001074692</v>
      </c>
      <c r="N289" s="57">
        <v>258.34859521331947</v>
      </c>
      <c r="O289" s="112">
        <f t="shared" si="19"/>
        <v>0.71130706113966391</v>
      </c>
      <c r="P289" s="57">
        <v>9</v>
      </c>
      <c r="Q289" s="57">
        <v>8</v>
      </c>
      <c r="R289" s="112">
        <v>0.88888888888888884</v>
      </c>
    </row>
    <row r="290" spans="1:18" ht="62.5" x14ac:dyDescent="0.3">
      <c r="A290" s="196" t="s">
        <v>611</v>
      </c>
      <c r="B290" s="183">
        <v>161</v>
      </c>
      <c r="C290" s="51" t="s">
        <v>75</v>
      </c>
      <c r="D290" s="51">
        <v>2023</v>
      </c>
      <c r="E290" s="51" t="s">
        <v>595</v>
      </c>
      <c r="F290" s="184" t="e">
        <f ca="1">_xlfn.XLOOKUP(E290,Sheet1!$A$4:$A$11,Sheet1!$C$4:$C$11,"")</f>
        <v>#NAME?</v>
      </c>
      <c r="G290" s="51" t="s">
        <v>596</v>
      </c>
      <c r="H290" s="54">
        <v>41</v>
      </c>
      <c r="I290" s="54">
        <v>33</v>
      </c>
      <c r="J290" s="112">
        <f t="shared" si="20"/>
        <v>0.80487804878048785</v>
      </c>
      <c r="K290" s="55">
        <v>18</v>
      </c>
      <c r="L290" s="185">
        <f t="shared" si="18"/>
        <v>669.16666666666663</v>
      </c>
      <c r="M290" s="57">
        <v>67.848484848484844</v>
      </c>
      <c r="N290" s="57">
        <v>117.5</v>
      </c>
      <c r="O290" s="112">
        <f t="shared" si="19"/>
        <v>0.57743391360412633</v>
      </c>
      <c r="P290" s="57">
        <v>175</v>
      </c>
      <c r="Q290" s="57">
        <v>171</v>
      </c>
      <c r="R290" s="112">
        <v>0.97714285714285709</v>
      </c>
    </row>
    <row r="291" spans="1:18" ht="62.5" x14ac:dyDescent="0.3">
      <c r="A291" s="196" t="s">
        <v>611</v>
      </c>
      <c r="B291" s="183">
        <v>161</v>
      </c>
      <c r="C291" s="51" t="s">
        <v>75</v>
      </c>
      <c r="D291" s="51">
        <v>2023</v>
      </c>
      <c r="E291" s="51" t="s">
        <v>601</v>
      </c>
      <c r="F291" s="184" t="e">
        <f ca="1">_xlfn.XLOOKUP(E291,Sheet1!$A$4:$A$11,Sheet1!$C$4:$C$11,"")</f>
        <v>#NAME?</v>
      </c>
      <c r="G291" s="51" t="s">
        <v>613</v>
      </c>
      <c r="H291" s="54">
        <v>296</v>
      </c>
      <c r="I291" s="54">
        <v>342</v>
      </c>
      <c r="J291" s="112">
        <f t="shared" si="20"/>
        <v>1.1554054054054055</v>
      </c>
      <c r="K291" s="55">
        <v>133</v>
      </c>
      <c r="L291" s="185">
        <f t="shared" si="18"/>
        <v>938.57142857142867</v>
      </c>
      <c r="M291" s="57">
        <v>218.91812865497076</v>
      </c>
      <c r="N291" s="57">
        <v>146.93233082706766</v>
      </c>
      <c r="O291" s="112">
        <f t="shared" si="19"/>
        <v>1.4899248342601121</v>
      </c>
      <c r="P291" s="57">
        <v>302</v>
      </c>
      <c r="Q291" s="57">
        <v>293</v>
      </c>
      <c r="R291" s="112">
        <v>0.9701986754966887</v>
      </c>
    </row>
    <row r="292" spans="1:18" ht="62.5" x14ac:dyDescent="0.3">
      <c r="A292" s="196" t="s">
        <v>611</v>
      </c>
      <c r="B292" s="183">
        <v>161</v>
      </c>
      <c r="C292" s="51" t="s">
        <v>75</v>
      </c>
      <c r="D292" s="51">
        <v>2023</v>
      </c>
      <c r="E292" s="51" t="s">
        <v>604</v>
      </c>
      <c r="F292" s="184" t="e">
        <f ca="1">_xlfn.XLOOKUP(E292,Sheet1!$A$4:$A$11,Sheet1!$C$4:$C$11,"")</f>
        <v>#NAME?</v>
      </c>
      <c r="G292" s="51" t="s">
        <v>605</v>
      </c>
      <c r="H292" s="54">
        <v>591</v>
      </c>
      <c r="I292" s="54">
        <v>669</v>
      </c>
      <c r="J292" s="112">
        <f t="shared" si="20"/>
        <v>1.131979695431472</v>
      </c>
      <c r="K292" s="55">
        <v>276</v>
      </c>
      <c r="L292" s="185">
        <f t="shared" si="18"/>
        <v>884.72826086956513</v>
      </c>
      <c r="M292" s="57">
        <v>229.03886397608372</v>
      </c>
      <c r="N292" s="57">
        <v>282.80797101449275</v>
      </c>
      <c r="O292" s="112">
        <f t="shared" si="19"/>
        <v>0.80987414588942552</v>
      </c>
      <c r="P292" s="57">
        <v>0</v>
      </c>
      <c r="Q292" s="57">
        <v>0</v>
      </c>
      <c r="R292" s="112" t="e">
        <v>#DIV/0!</v>
      </c>
    </row>
    <row r="293" spans="1:18" ht="50" x14ac:dyDescent="0.3">
      <c r="A293" s="196" t="s">
        <v>611</v>
      </c>
      <c r="B293" s="183">
        <v>162</v>
      </c>
      <c r="C293" s="51" t="s">
        <v>76</v>
      </c>
      <c r="D293" s="51">
        <v>2023</v>
      </c>
      <c r="E293" s="51" t="s">
        <v>595</v>
      </c>
      <c r="F293" s="184" t="e">
        <f ca="1">_xlfn.XLOOKUP(E293,Sheet1!$A$4:$A$11,Sheet1!$C$4:$C$11,"")</f>
        <v>#NAME?</v>
      </c>
      <c r="G293" s="51" t="s">
        <v>596</v>
      </c>
      <c r="H293" s="54">
        <v>4</v>
      </c>
      <c r="I293" s="54">
        <v>4</v>
      </c>
      <c r="J293" s="112">
        <f t="shared" si="20"/>
        <v>1</v>
      </c>
      <c r="K293" s="55"/>
      <c r="L293" s="185" t="str">
        <f t="shared" si="18"/>
        <v/>
      </c>
      <c r="M293" s="57">
        <v>13</v>
      </c>
      <c r="N293" s="57"/>
      <c r="O293" s="112" t="e">
        <f t="shared" si="19"/>
        <v>#DIV/0!</v>
      </c>
      <c r="P293" s="57">
        <v>36</v>
      </c>
      <c r="Q293" s="57">
        <v>30</v>
      </c>
      <c r="R293" s="112">
        <v>0.83333333333333337</v>
      </c>
    </row>
    <row r="294" spans="1:18" ht="50" x14ac:dyDescent="0.3">
      <c r="A294" s="196" t="s">
        <v>611</v>
      </c>
      <c r="B294" s="183">
        <v>162</v>
      </c>
      <c r="C294" s="51" t="s">
        <v>76</v>
      </c>
      <c r="D294" s="51">
        <v>2023</v>
      </c>
      <c r="E294" s="51" t="s">
        <v>601</v>
      </c>
      <c r="F294" s="184" t="e">
        <f ca="1">_xlfn.XLOOKUP(E294,Sheet1!$A$4:$A$11,Sheet1!$C$4:$C$11,"")</f>
        <v>#NAME?</v>
      </c>
      <c r="G294" s="51" t="s">
        <v>613</v>
      </c>
      <c r="H294" s="54">
        <v>158</v>
      </c>
      <c r="I294" s="54">
        <v>161</v>
      </c>
      <c r="J294" s="112">
        <f t="shared" si="20"/>
        <v>1.018987341772152</v>
      </c>
      <c r="K294" s="55">
        <v>55</v>
      </c>
      <c r="L294" s="185">
        <f t="shared" si="18"/>
        <v>1068.4545454545455</v>
      </c>
      <c r="M294" s="57">
        <v>145.30434782608697</v>
      </c>
      <c r="N294" s="57">
        <v>184.2</v>
      </c>
      <c r="O294" s="112">
        <f t="shared" si="19"/>
        <v>0.78884010763347978</v>
      </c>
      <c r="P294" s="57">
        <v>104</v>
      </c>
      <c r="Q294" s="57">
        <v>89</v>
      </c>
      <c r="R294" s="112">
        <v>0.85576923076923073</v>
      </c>
    </row>
    <row r="295" spans="1:18" ht="50" x14ac:dyDescent="0.3">
      <c r="A295" s="196" t="s">
        <v>611</v>
      </c>
      <c r="B295" s="183">
        <v>162</v>
      </c>
      <c r="C295" s="51" t="s">
        <v>76</v>
      </c>
      <c r="D295" s="51">
        <v>2023</v>
      </c>
      <c r="E295" s="51" t="s">
        <v>604</v>
      </c>
      <c r="F295" s="184" t="e">
        <f ca="1">_xlfn.XLOOKUP(E295,Sheet1!$A$4:$A$11,Sheet1!$C$4:$C$11,"")</f>
        <v>#NAME?</v>
      </c>
      <c r="G295" s="51" t="s">
        <v>605</v>
      </c>
      <c r="H295" s="54">
        <v>319</v>
      </c>
      <c r="I295" s="54">
        <v>372</v>
      </c>
      <c r="J295" s="112">
        <f t="shared" si="20"/>
        <v>1.1661442006269593</v>
      </c>
      <c r="K295" s="55">
        <v>178</v>
      </c>
      <c r="L295" s="185">
        <f t="shared" si="18"/>
        <v>762.80898876404501</v>
      </c>
      <c r="M295" s="57">
        <v>233.58064516129033</v>
      </c>
      <c r="N295" s="57">
        <v>363.62921348314609</v>
      </c>
      <c r="O295" s="112">
        <f t="shared" si="19"/>
        <v>0.6423594048560034</v>
      </c>
      <c r="P295" s="57">
        <v>1</v>
      </c>
      <c r="Q295" s="57">
        <v>1</v>
      </c>
      <c r="R295" s="112">
        <v>1</v>
      </c>
    </row>
    <row r="296" spans="1:18" ht="62.5" x14ac:dyDescent="0.3">
      <c r="A296" s="196" t="s">
        <v>611</v>
      </c>
      <c r="B296" s="183">
        <v>164</v>
      </c>
      <c r="C296" s="51" t="s">
        <v>78</v>
      </c>
      <c r="D296" s="51">
        <v>2023</v>
      </c>
      <c r="E296" s="51" t="s">
        <v>595</v>
      </c>
      <c r="F296" s="184" t="e">
        <f ca="1">_xlfn.XLOOKUP(E296,Sheet1!$A$4:$A$11,Sheet1!$C$4:$C$11,"")</f>
        <v>#NAME?</v>
      </c>
      <c r="G296" s="51" t="s">
        <v>596</v>
      </c>
      <c r="H296" s="54">
        <v>7</v>
      </c>
      <c r="I296" s="54">
        <v>8</v>
      </c>
      <c r="J296" s="112">
        <f t="shared" si="20"/>
        <v>1.1428571428571428</v>
      </c>
      <c r="K296" s="55">
        <v>1</v>
      </c>
      <c r="L296" s="185">
        <f t="shared" si="18"/>
        <v>2920</v>
      </c>
      <c r="M296" s="57">
        <v>232.875</v>
      </c>
      <c r="N296" s="57">
        <v>16</v>
      </c>
      <c r="O296" s="112">
        <f t="shared" si="19"/>
        <v>14.5546875</v>
      </c>
      <c r="P296" s="57">
        <v>52</v>
      </c>
      <c r="Q296" s="57">
        <v>49</v>
      </c>
      <c r="R296" s="112">
        <v>0.94230769230769229</v>
      </c>
    </row>
    <row r="297" spans="1:18" ht="62.5" x14ac:dyDescent="0.3">
      <c r="A297" s="196" t="s">
        <v>611</v>
      </c>
      <c r="B297" s="183">
        <v>164</v>
      </c>
      <c r="C297" s="51" t="s">
        <v>78</v>
      </c>
      <c r="D297" s="51">
        <v>2023</v>
      </c>
      <c r="E297" s="51" t="s">
        <v>601</v>
      </c>
      <c r="F297" s="184" t="e">
        <f ca="1">_xlfn.XLOOKUP(E297,Sheet1!$A$4:$A$11,Sheet1!$C$4:$C$11,"")</f>
        <v>#NAME?</v>
      </c>
      <c r="G297" s="51" t="s">
        <v>613</v>
      </c>
      <c r="H297" s="54">
        <v>149</v>
      </c>
      <c r="I297" s="54">
        <v>172</v>
      </c>
      <c r="J297" s="112">
        <f t="shared" si="20"/>
        <v>1.1543624161073827</v>
      </c>
      <c r="K297" s="55">
        <v>83</v>
      </c>
      <c r="L297" s="185">
        <f t="shared" si="18"/>
        <v>756.38554216867465</v>
      </c>
      <c r="M297" s="57">
        <v>246.51162790697674</v>
      </c>
      <c r="N297" s="57">
        <v>492.62650602409639</v>
      </c>
      <c r="O297" s="112">
        <f t="shared" si="19"/>
        <v>0.50040268822830825</v>
      </c>
      <c r="P297" s="57">
        <v>200</v>
      </c>
      <c r="Q297" s="57">
        <v>189</v>
      </c>
      <c r="R297" s="112">
        <v>0.94499999999999995</v>
      </c>
    </row>
    <row r="298" spans="1:18" ht="62.5" x14ac:dyDescent="0.3">
      <c r="A298" s="196" t="s">
        <v>611</v>
      </c>
      <c r="B298" s="183">
        <v>164</v>
      </c>
      <c r="C298" s="51" t="s">
        <v>78</v>
      </c>
      <c r="D298" s="51">
        <v>2023</v>
      </c>
      <c r="E298" s="51" t="s">
        <v>604</v>
      </c>
      <c r="F298" s="184" t="e">
        <f ca="1">_xlfn.XLOOKUP(E298,Sheet1!$A$4:$A$11,Sheet1!$C$4:$C$11,"")</f>
        <v>#NAME?</v>
      </c>
      <c r="G298" s="51" t="s">
        <v>605</v>
      </c>
      <c r="H298" s="54">
        <v>158</v>
      </c>
      <c r="I298" s="54">
        <v>198</v>
      </c>
      <c r="J298" s="112">
        <f t="shared" si="20"/>
        <v>1.2531645569620253</v>
      </c>
      <c r="K298" s="55">
        <v>92</v>
      </c>
      <c r="L298" s="185">
        <f t="shared" si="18"/>
        <v>785.54347826086951</v>
      </c>
      <c r="M298" s="57">
        <v>262.32828282828285</v>
      </c>
      <c r="N298" s="57">
        <v>323.96739130434781</v>
      </c>
      <c r="O298" s="112">
        <f t="shared" si="19"/>
        <v>0.80973668915289454</v>
      </c>
      <c r="P298" s="57">
        <v>1</v>
      </c>
      <c r="Q298" s="57">
        <v>1</v>
      </c>
      <c r="R298" s="112">
        <v>1</v>
      </c>
    </row>
    <row r="299" spans="1:18" ht="50" x14ac:dyDescent="0.3">
      <c r="A299" s="196" t="s">
        <v>611</v>
      </c>
      <c r="B299" s="183">
        <v>179</v>
      </c>
      <c r="C299" s="51" t="s">
        <v>79</v>
      </c>
      <c r="D299" s="51">
        <v>2023</v>
      </c>
      <c r="E299" s="51" t="s">
        <v>595</v>
      </c>
      <c r="F299" s="184" t="e">
        <f ca="1">_xlfn.XLOOKUP(E299,Sheet1!$A$4:$A$11,Sheet1!$C$4:$C$11,"")</f>
        <v>#NAME?</v>
      </c>
      <c r="G299" s="51" t="s">
        <v>596</v>
      </c>
      <c r="H299" s="54">
        <v>4</v>
      </c>
      <c r="I299" s="54">
        <v>6</v>
      </c>
      <c r="J299" s="112">
        <f t="shared" si="20"/>
        <v>1.5</v>
      </c>
      <c r="K299" s="55">
        <v>1</v>
      </c>
      <c r="L299" s="185">
        <f t="shared" si="18"/>
        <v>2190</v>
      </c>
      <c r="M299" s="57">
        <v>42</v>
      </c>
      <c r="N299" s="57">
        <v>324</v>
      </c>
      <c r="O299" s="112">
        <f t="shared" si="19"/>
        <v>0.12962962962962962</v>
      </c>
      <c r="P299" s="57">
        <v>105</v>
      </c>
      <c r="Q299" s="57">
        <v>83</v>
      </c>
      <c r="R299" s="112">
        <v>0.79047619047619044</v>
      </c>
    </row>
    <row r="300" spans="1:18" ht="50" x14ac:dyDescent="0.3">
      <c r="A300" s="196" t="s">
        <v>611</v>
      </c>
      <c r="B300" s="183">
        <v>179</v>
      </c>
      <c r="C300" s="51" t="s">
        <v>79</v>
      </c>
      <c r="D300" s="51">
        <v>2023</v>
      </c>
      <c r="E300" s="51" t="s">
        <v>601</v>
      </c>
      <c r="F300" s="184" t="e">
        <f ca="1">_xlfn.XLOOKUP(E300,Sheet1!$A$4:$A$11,Sheet1!$C$4:$C$11,"")</f>
        <v>#NAME?</v>
      </c>
      <c r="G300" s="51" t="s">
        <v>613</v>
      </c>
      <c r="H300" s="54">
        <v>80</v>
      </c>
      <c r="I300" s="54">
        <v>75</v>
      </c>
      <c r="J300" s="112">
        <f t="shared" si="20"/>
        <v>0.9375</v>
      </c>
      <c r="K300" s="55">
        <v>23</v>
      </c>
      <c r="L300" s="185">
        <f t="shared" si="18"/>
        <v>1190.2173913043478</v>
      </c>
      <c r="M300" s="57">
        <v>91.4</v>
      </c>
      <c r="N300" s="57">
        <v>199.2608695652174</v>
      </c>
      <c r="O300" s="112">
        <f t="shared" si="19"/>
        <v>0.45869517783111496</v>
      </c>
      <c r="P300" s="57">
        <v>111</v>
      </c>
      <c r="Q300" s="57">
        <v>99</v>
      </c>
      <c r="R300" s="112">
        <v>0.89189189189189189</v>
      </c>
    </row>
    <row r="301" spans="1:18" ht="50" x14ac:dyDescent="0.3">
      <c r="A301" s="196" t="s">
        <v>611</v>
      </c>
      <c r="B301" s="183">
        <v>179</v>
      </c>
      <c r="C301" s="51" t="s">
        <v>79</v>
      </c>
      <c r="D301" s="51">
        <v>2023</v>
      </c>
      <c r="E301" s="51" t="s">
        <v>604</v>
      </c>
      <c r="F301" s="184" t="e">
        <f ca="1">_xlfn.XLOOKUP(E301,Sheet1!$A$4:$A$11,Sheet1!$C$4:$C$11,"")</f>
        <v>#NAME?</v>
      </c>
      <c r="G301" s="51" t="s">
        <v>605</v>
      </c>
      <c r="H301" s="54">
        <v>189</v>
      </c>
      <c r="I301" s="54">
        <v>179</v>
      </c>
      <c r="J301" s="112">
        <f t="shared" si="20"/>
        <v>0.94708994708994709</v>
      </c>
      <c r="K301" s="55">
        <v>92</v>
      </c>
      <c r="L301" s="185">
        <f t="shared" si="18"/>
        <v>710.16304347826087</v>
      </c>
      <c r="M301" s="57">
        <v>149.17318435754191</v>
      </c>
      <c r="N301" s="57">
        <v>254.42391304347825</v>
      </c>
      <c r="O301" s="112">
        <f t="shared" si="19"/>
        <v>0.58631746746246238</v>
      </c>
      <c r="P301" s="57">
        <v>3</v>
      </c>
      <c r="Q301" s="57">
        <v>3</v>
      </c>
      <c r="R301" s="112">
        <v>1</v>
      </c>
    </row>
    <row r="302" spans="1:18" ht="50" x14ac:dyDescent="0.3">
      <c r="A302" s="196" t="s">
        <v>611</v>
      </c>
      <c r="B302" s="183">
        <v>165</v>
      </c>
      <c r="C302" s="51" t="s">
        <v>80</v>
      </c>
      <c r="D302" s="51">
        <v>2023</v>
      </c>
      <c r="E302" s="51" t="s">
        <v>595</v>
      </c>
      <c r="F302" s="184" t="e">
        <f ca="1">_xlfn.XLOOKUP(E302,Sheet1!$A$4:$A$11,Sheet1!$C$4:$C$11,"")</f>
        <v>#NAME?</v>
      </c>
      <c r="G302" s="51" t="s">
        <v>596</v>
      </c>
      <c r="H302" s="54">
        <v>4</v>
      </c>
      <c r="I302" s="54">
        <v>4</v>
      </c>
      <c r="J302" s="112">
        <f t="shared" si="20"/>
        <v>1</v>
      </c>
      <c r="K302" s="55">
        <v>1</v>
      </c>
      <c r="L302" s="185">
        <f t="shared" si="18"/>
        <v>1460</v>
      </c>
      <c r="M302" s="57">
        <v>4.5</v>
      </c>
      <c r="N302" s="57">
        <v>408</v>
      </c>
      <c r="O302" s="112">
        <f t="shared" si="19"/>
        <v>1.1029411764705883E-2</v>
      </c>
      <c r="P302" s="57">
        <v>17</v>
      </c>
      <c r="Q302" s="57">
        <v>13</v>
      </c>
      <c r="R302" s="112">
        <v>0.76470588235294112</v>
      </c>
    </row>
    <row r="303" spans="1:18" ht="50" x14ac:dyDescent="0.3">
      <c r="A303" s="196" t="s">
        <v>611</v>
      </c>
      <c r="B303" s="183">
        <v>165</v>
      </c>
      <c r="C303" s="51" t="s">
        <v>80</v>
      </c>
      <c r="D303" s="51">
        <v>2023</v>
      </c>
      <c r="E303" s="51" t="s">
        <v>601</v>
      </c>
      <c r="F303" s="184" t="e">
        <f ca="1">_xlfn.XLOOKUP(E303,Sheet1!$A$4:$A$11,Sheet1!$C$4:$C$11,"")</f>
        <v>#NAME?</v>
      </c>
      <c r="G303" s="51" t="s">
        <v>613</v>
      </c>
      <c r="H303" s="54">
        <v>519</v>
      </c>
      <c r="I303" s="54">
        <v>754</v>
      </c>
      <c r="J303" s="112">
        <f t="shared" si="20"/>
        <v>1.4527938342967244</v>
      </c>
      <c r="K303" s="55">
        <v>177</v>
      </c>
      <c r="L303" s="185">
        <f t="shared" si="18"/>
        <v>1554.8587570621467</v>
      </c>
      <c r="M303" s="57">
        <v>193.22413793103448</v>
      </c>
      <c r="N303" s="57">
        <v>129.954802259887</v>
      </c>
      <c r="O303" s="112">
        <f t="shared" si="19"/>
        <v>1.4868564652548955</v>
      </c>
      <c r="P303" s="57">
        <v>64</v>
      </c>
      <c r="Q303" s="57">
        <v>59</v>
      </c>
      <c r="R303" s="112">
        <v>0.921875</v>
      </c>
    </row>
    <row r="304" spans="1:18" ht="50" x14ac:dyDescent="0.3">
      <c r="A304" s="196" t="s">
        <v>611</v>
      </c>
      <c r="B304" s="183">
        <v>165</v>
      </c>
      <c r="C304" s="51" t="s">
        <v>80</v>
      </c>
      <c r="D304" s="51">
        <v>2023</v>
      </c>
      <c r="E304" s="51" t="s">
        <v>604</v>
      </c>
      <c r="F304" s="184" t="e">
        <f ca="1">_xlfn.XLOOKUP(E304,Sheet1!$A$4:$A$11,Sheet1!$C$4:$C$11,"")</f>
        <v>#NAME?</v>
      </c>
      <c r="G304" s="51" t="s">
        <v>605</v>
      </c>
      <c r="H304" s="54">
        <v>1281</v>
      </c>
      <c r="I304" s="54">
        <v>1313</v>
      </c>
      <c r="J304" s="112">
        <f t="shared" si="20"/>
        <v>1.0249804839968775</v>
      </c>
      <c r="K304" s="55">
        <v>320</v>
      </c>
      <c r="L304" s="185">
        <f t="shared" si="18"/>
        <v>1497.6406250000002</v>
      </c>
      <c r="M304" s="57">
        <v>103.09596344249809</v>
      </c>
      <c r="N304" s="57">
        <v>244.12187499999999</v>
      </c>
      <c r="O304" s="112">
        <f t="shared" si="19"/>
        <v>0.42231349993726736</v>
      </c>
      <c r="P304" s="57">
        <v>1</v>
      </c>
      <c r="Q304" s="57">
        <v>0</v>
      </c>
      <c r="R304" s="112">
        <v>0</v>
      </c>
    </row>
    <row r="305" spans="1:18" ht="50" x14ac:dyDescent="0.3">
      <c r="A305" s="196" t="s">
        <v>611</v>
      </c>
      <c r="B305" s="183">
        <v>11</v>
      </c>
      <c r="C305" s="51" t="s">
        <v>13</v>
      </c>
      <c r="D305" s="51">
        <v>2023</v>
      </c>
      <c r="E305" s="51" t="s">
        <v>595</v>
      </c>
      <c r="F305" s="184" t="e">
        <f ca="1">_xlfn.XLOOKUP(E305,Sheet1!$A$4:$A$11,Sheet1!$C$4:$C$11,"")</f>
        <v>#NAME?</v>
      </c>
      <c r="G305" s="51" t="s">
        <v>596</v>
      </c>
      <c r="H305" s="54">
        <v>1579</v>
      </c>
      <c r="I305" s="54">
        <v>1790</v>
      </c>
      <c r="J305" s="112">
        <f t="shared" si="20"/>
        <v>1.1336288790373654</v>
      </c>
      <c r="K305" s="55">
        <v>658</v>
      </c>
      <c r="L305" s="185">
        <f t="shared" si="18"/>
        <v>992.93313069908811</v>
      </c>
      <c r="M305" s="57">
        <v>211.19731693683622</v>
      </c>
      <c r="N305" s="57">
        <v>129.82218844984803</v>
      </c>
      <c r="O305" s="112">
        <f t="shared" si="19"/>
        <v>1.6268198792414013</v>
      </c>
      <c r="P305" s="57">
        <v>441</v>
      </c>
      <c r="Q305" s="57">
        <v>440</v>
      </c>
      <c r="R305" s="112">
        <v>0.99773242630385484</v>
      </c>
    </row>
    <row r="306" spans="1:18" ht="50" x14ac:dyDescent="0.3">
      <c r="A306" s="196" t="s">
        <v>611</v>
      </c>
      <c r="B306" s="183">
        <v>11</v>
      </c>
      <c r="C306" s="51" t="s">
        <v>13</v>
      </c>
      <c r="D306" s="51">
        <v>2023</v>
      </c>
      <c r="E306" s="51" t="s">
        <v>597</v>
      </c>
      <c r="F306" s="184" t="e">
        <f ca="1">_xlfn.XLOOKUP(E306,Sheet1!$A$4:$A$11,Sheet1!$C$4:$C$11,"")</f>
        <v>#NAME?</v>
      </c>
      <c r="G306" s="51" t="s">
        <v>598</v>
      </c>
      <c r="H306" s="54">
        <v>635</v>
      </c>
      <c r="I306" s="54">
        <v>644</v>
      </c>
      <c r="J306" s="112">
        <f t="shared" si="20"/>
        <v>1.0141732283464566</v>
      </c>
      <c r="K306" s="55">
        <v>91</v>
      </c>
      <c r="L306" s="185">
        <f t="shared" si="18"/>
        <v>2583.0769230769229</v>
      </c>
      <c r="M306" s="57">
        <v>37.942546583850934</v>
      </c>
      <c r="N306" s="57">
        <v>37.912087912087912</v>
      </c>
      <c r="O306" s="112">
        <f t="shared" si="19"/>
        <v>1.0008034026465029</v>
      </c>
      <c r="P306" s="57">
        <v>405</v>
      </c>
      <c r="Q306" s="57">
        <v>402</v>
      </c>
      <c r="R306" s="112">
        <v>0.99259259259259258</v>
      </c>
    </row>
    <row r="307" spans="1:18" ht="50" x14ac:dyDescent="0.3">
      <c r="A307" s="196" t="s">
        <v>611</v>
      </c>
      <c r="B307" s="183">
        <v>11</v>
      </c>
      <c r="C307" s="51" t="s">
        <v>13</v>
      </c>
      <c r="D307" s="51">
        <v>2023</v>
      </c>
      <c r="E307" s="51" t="s">
        <v>599</v>
      </c>
      <c r="F307" s="184" t="e">
        <f ca="1">_xlfn.XLOOKUP(E307,Sheet1!$A$4:$A$11,Sheet1!$C$4:$C$11,"")</f>
        <v>#NAME?</v>
      </c>
      <c r="G307" s="51" t="s">
        <v>600</v>
      </c>
      <c r="H307" s="54">
        <v>1864</v>
      </c>
      <c r="I307" s="54">
        <v>2231</v>
      </c>
      <c r="J307" s="112">
        <f t="shared" si="20"/>
        <v>1.1968884120171674</v>
      </c>
      <c r="K307" s="55">
        <v>811</v>
      </c>
      <c r="L307" s="185">
        <f t="shared" si="18"/>
        <v>1004.0875462392108</v>
      </c>
      <c r="M307" s="57">
        <v>193.44957418198118</v>
      </c>
      <c r="N307" s="57">
        <v>106.92725030826141</v>
      </c>
      <c r="O307" s="112">
        <f t="shared" si="19"/>
        <v>1.8091700069372765</v>
      </c>
      <c r="P307" s="57">
        <v>1336</v>
      </c>
      <c r="Q307" s="57">
        <v>1290</v>
      </c>
      <c r="R307" s="112">
        <v>0.96556886227544914</v>
      </c>
    </row>
    <row r="308" spans="1:18" ht="50" x14ac:dyDescent="0.3">
      <c r="A308" s="196" t="s">
        <v>611</v>
      </c>
      <c r="B308" s="183">
        <v>11</v>
      </c>
      <c r="C308" s="51" t="s">
        <v>13</v>
      </c>
      <c r="D308" s="51">
        <v>2023</v>
      </c>
      <c r="E308" s="51" t="s">
        <v>607</v>
      </c>
      <c r="F308" s="184" t="e">
        <f ca="1">_xlfn.XLOOKUP(E308,Sheet1!$A$4:$A$11,Sheet1!$C$4:$C$11,"")</f>
        <v>#NAME?</v>
      </c>
      <c r="G308" s="51" t="s">
        <v>737</v>
      </c>
      <c r="H308" s="54">
        <v>515</v>
      </c>
      <c r="I308" s="54">
        <v>576</v>
      </c>
      <c r="J308" s="112">
        <f t="shared" si="20"/>
        <v>1.1184466019417476</v>
      </c>
      <c r="K308" s="55">
        <v>88</v>
      </c>
      <c r="L308" s="185">
        <f t="shared" si="18"/>
        <v>2389.0909090909095</v>
      </c>
      <c r="M308" s="57">
        <v>96.621527777777771</v>
      </c>
      <c r="N308" s="57">
        <v>86</v>
      </c>
      <c r="O308" s="112">
        <f t="shared" si="19"/>
        <v>1.1235061369509043</v>
      </c>
      <c r="P308" s="57">
        <v>266</v>
      </c>
      <c r="Q308" s="57">
        <v>266</v>
      </c>
      <c r="R308" s="112">
        <v>1</v>
      </c>
    </row>
    <row r="309" spans="1:18" ht="50" x14ac:dyDescent="0.3">
      <c r="A309" s="196" t="s">
        <v>611</v>
      </c>
      <c r="B309" s="183">
        <v>11</v>
      </c>
      <c r="C309" s="51" t="s">
        <v>13</v>
      </c>
      <c r="D309" s="51">
        <v>2023</v>
      </c>
      <c r="E309" s="51" t="s">
        <v>602</v>
      </c>
      <c r="F309" s="184" t="e">
        <f ca="1">_xlfn.XLOOKUP(E309,Sheet1!$A$4:$A$11,Sheet1!$C$4:$C$11,"")</f>
        <v>#NAME?</v>
      </c>
      <c r="G309" s="51" t="s">
        <v>603</v>
      </c>
      <c r="H309" s="54"/>
      <c r="I309" s="54">
        <v>1</v>
      </c>
      <c r="J309" s="112" t="e">
        <f t="shared" si="20"/>
        <v>#DIV/0!</v>
      </c>
      <c r="K309" s="55"/>
      <c r="L309" s="185" t="str">
        <f t="shared" si="18"/>
        <v/>
      </c>
      <c r="M309" s="57">
        <v>586</v>
      </c>
      <c r="N309" s="57"/>
      <c r="O309" s="112" t="e">
        <f t="shared" si="19"/>
        <v>#DIV/0!</v>
      </c>
      <c r="P309" s="57">
        <v>1538</v>
      </c>
      <c r="Q309" s="57">
        <v>1538</v>
      </c>
      <c r="R309" s="112">
        <v>1</v>
      </c>
    </row>
    <row r="310" spans="1:18" ht="50" x14ac:dyDescent="0.3">
      <c r="A310" s="196" t="s">
        <v>611</v>
      </c>
      <c r="B310" s="183">
        <v>11</v>
      </c>
      <c r="C310" s="51" t="s">
        <v>13</v>
      </c>
      <c r="D310" s="51">
        <v>2023</v>
      </c>
      <c r="E310" s="51" t="s">
        <v>604</v>
      </c>
      <c r="F310" s="184" t="e">
        <f ca="1">_xlfn.XLOOKUP(E310,Sheet1!$A$4:$A$11,Sheet1!$C$4:$C$11,"")</f>
        <v>#NAME?</v>
      </c>
      <c r="G310" s="51" t="s">
        <v>605</v>
      </c>
      <c r="H310" s="54">
        <v>174</v>
      </c>
      <c r="I310" s="54">
        <v>160</v>
      </c>
      <c r="J310" s="112">
        <f t="shared" si="20"/>
        <v>0.91954022988505746</v>
      </c>
      <c r="K310" s="55">
        <v>25</v>
      </c>
      <c r="L310" s="185">
        <f t="shared" si="18"/>
        <v>2336</v>
      </c>
      <c r="M310" s="57">
        <v>50.431249999999999</v>
      </c>
      <c r="N310" s="57">
        <v>33.72</v>
      </c>
      <c r="O310" s="112">
        <f t="shared" si="19"/>
        <v>1.4955886714116251</v>
      </c>
      <c r="P310" s="57">
        <v>182</v>
      </c>
      <c r="Q310" s="57">
        <v>181</v>
      </c>
      <c r="R310" s="112">
        <v>0.99450549450549453</v>
      </c>
    </row>
    <row r="311" spans="1:18" ht="50" x14ac:dyDescent="0.3">
      <c r="A311" s="196" t="s">
        <v>611</v>
      </c>
      <c r="B311" s="183">
        <v>11</v>
      </c>
      <c r="C311" s="51" t="s">
        <v>13</v>
      </c>
      <c r="D311" s="51">
        <v>2023</v>
      </c>
      <c r="E311" s="51" t="s">
        <v>608</v>
      </c>
      <c r="F311" s="184" t="e">
        <f ca="1">_xlfn.XLOOKUP(E311,Sheet1!$A$4:$A$11,Sheet1!$C$4:$C$11,"")</f>
        <v>#NAME?</v>
      </c>
      <c r="G311" s="51" t="s">
        <v>609</v>
      </c>
      <c r="H311" s="54">
        <v>545</v>
      </c>
      <c r="I311" s="54">
        <v>548</v>
      </c>
      <c r="J311" s="112">
        <f t="shared" si="20"/>
        <v>1.0055045871559634</v>
      </c>
      <c r="K311" s="55">
        <v>58</v>
      </c>
      <c r="L311" s="185">
        <f t="shared" si="18"/>
        <v>3448.6206896551726</v>
      </c>
      <c r="M311" s="57">
        <v>25.229927007299271</v>
      </c>
      <c r="N311" s="57">
        <v>876.74137931034488</v>
      </c>
      <c r="O311" s="112">
        <f t="shared" si="19"/>
        <v>2.8776931946733742E-2</v>
      </c>
      <c r="P311" s="57">
        <v>1</v>
      </c>
      <c r="Q311" s="57">
        <v>1</v>
      </c>
      <c r="R311" s="112">
        <v>1</v>
      </c>
    </row>
    <row r="312" spans="1:18" ht="37.5" x14ac:dyDescent="0.3">
      <c r="A312" s="196" t="s">
        <v>611</v>
      </c>
      <c r="B312" s="183">
        <v>12</v>
      </c>
      <c r="C312" s="51" t="s">
        <v>14</v>
      </c>
      <c r="D312" s="51">
        <v>2023</v>
      </c>
      <c r="E312" s="51" t="s">
        <v>595</v>
      </c>
      <c r="F312" s="184" t="e">
        <f ca="1">_xlfn.XLOOKUP(E312,Sheet1!$A$4:$A$11,Sheet1!$C$4:$C$11,"")</f>
        <v>#NAME?</v>
      </c>
      <c r="G312" s="51" t="s">
        <v>596</v>
      </c>
      <c r="H312" s="54">
        <v>485</v>
      </c>
      <c r="I312" s="54">
        <v>453</v>
      </c>
      <c r="J312" s="112">
        <f t="shared" si="20"/>
        <v>0.93402061855670104</v>
      </c>
      <c r="K312" s="55">
        <v>102</v>
      </c>
      <c r="L312" s="185">
        <f t="shared" si="18"/>
        <v>1621.0294117647059</v>
      </c>
      <c r="M312" s="57">
        <v>82.766004415011039</v>
      </c>
      <c r="N312" s="57">
        <v>58.921568627450981</v>
      </c>
      <c r="O312" s="112">
        <f t="shared" si="19"/>
        <v>1.4046809401549294</v>
      </c>
      <c r="P312" s="57">
        <v>85</v>
      </c>
      <c r="Q312" s="57">
        <v>85</v>
      </c>
      <c r="R312" s="112">
        <v>1</v>
      </c>
    </row>
    <row r="313" spans="1:18" ht="37.5" x14ac:dyDescent="0.3">
      <c r="A313" s="196" t="s">
        <v>611</v>
      </c>
      <c r="B313" s="183">
        <v>12</v>
      </c>
      <c r="C313" s="51" t="s">
        <v>14</v>
      </c>
      <c r="D313" s="51">
        <v>2023</v>
      </c>
      <c r="E313" s="51" t="s">
        <v>597</v>
      </c>
      <c r="F313" s="184" t="e">
        <f ca="1">_xlfn.XLOOKUP(E313,Sheet1!$A$4:$A$11,Sheet1!$C$4:$C$11,"")</f>
        <v>#NAME?</v>
      </c>
      <c r="G313" s="51" t="s">
        <v>598</v>
      </c>
      <c r="H313" s="54">
        <v>164</v>
      </c>
      <c r="I313" s="54">
        <v>134</v>
      </c>
      <c r="J313" s="112">
        <f t="shared" si="20"/>
        <v>0.81707317073170727</v>
      </c>
      <c r="K313" s="55">
        <v>32</v>
      </c>
      <c r="L313" s="185">
        <f t="shared" si="18"/>
        <v>1528.4375</v>
      </c>
      <c r="M313" s="57">
        <v>66.141791044776113</v>
      </c>
      <c r="N313" s="57">
        <v>68.4375</v>
      </c>
      <c r="O313" s="112">
        <f t="shared" si="19"/>
        <v>0.96645539426156879</v>
      </c>
      <c r="P313" s="57">
        <v>92</v>
      </c>
      <c r="Q313" s="57">
        <v>69</v>
      </c>
      <c r="R313" s="112">
        <v>0.75</v>
      </c>
    </row>
    <row r="314" spans="1:18" ht="37.5" x14ac:dyDescent="0.3">
      <c r="A314" s="196" t="s">
        <v>611</v>
      </c>
      <c r="B314" s="183">
        <v>12</v>
      </c>
      <c r="C314" s="51" t="s">
        <v>14</v>
      </c>
      <c r="D314" s="51">
        <v>2023</v>
      </c>
      <c r="E314" s="51" t="s">
        <v>599</v>
      </c>
      <c r="F314" s="184" t="e">
        <f ca="1">_xlfn.XLOOKUP(E314,Sheet1!$A$4:$A$11,Sheet1!$C$4:$C$11,"")</f>
        <v>#NAME?</v>
      </c>
      <c r="G314" s="51" t="s">
        <v>600</v>
      </c>
      <c r="H314" s="54">
        <v>457</v>
      </c>
      <c r="I314" s="54">
        <v>583</v>
      </c>
      <c r="J314" s="112">
        <f t="shared" si="20"/>
        <v>1.275711159737418</v>
      </c>
      <c r="K314" s="55">
        <v>334</v>
      </c>
      <c r="L314" s="185">
        <f t="shared" si="18"/>
        <v>637.11077844311376</v>
      </c>
      <c r="M314" s="57">
        <v>283.88336192109779</v>
      </c>
      <c r="N314" s="57">
        <v>230.99401197604791</v>
      </c>
      <c r="O314" s="112">
        <f t="shared" si="19"/>
        <v>1.2289641601208867</v>
      </c>
      <c r="P314" s="57">
        <v>346</v>
      </c>
      <c r="Q314" s="57">
        <v>344</v>
      </c>
      <c r="R314" s="112">
        <v>0.9942196531791907</v>
      </c>
    </row>
    <row r="315" spans="1:18" ht="37.5" x14ac:dyDescent="0.3">
      <c r="A315" s="196" t="s">
        <v>611</v>
      </c>
      <c r="B315" s="183">
        <v>12</v>
      </c>
      <c r="C315" s="51" t="s">
        <v>14</v>
      </c>
      <c r="D315" s="51">
        <v>2023</v>
      </c>
      <c r="E315" s="51" t="s">
        <v>607</v>
      </c>
      <c r="F315" s="184" t="e">
        <f ca="1">_xlfn.XLOOKUP(E315,Sheet1!$A$4:$A$11,Sheet1!$C$4:$C$11,"")</f>
        <v>#NAME?</v>
      </c>
      <c r="G315" s="51" t="s">
        <v>737</v>
      </c>
      <c r="H315" s="54">
        <v>187</v>
      </c>
      <c r="I315" s="54">
        <v>189</v>
      </c>
      <c r="J315" s="112">
        <f t="shared" si="20"/>
        <v>1.0106951871657754</v>
      </c>
      <c r="K315" s="55">
        <v>18</v>
      </c>
      <c r="L315" s="185">
        <f t="shared" si="18"/>
        <v>3832.5</v>
      </c>
      <c r="M315" s="57">
        <v>42.804232804232804</v>
      </c>
      <c r="N315" s="57">
        <v>65.833333333333329</v>
      </c>
      <c r="O315" s="112">
        <f t="shared" si="19"/>
        <v>0.65019087803897935</v>
      </c>
      <c r="P315" s="57">
        <v>81</v>
      </c>
      <c r="Q315" s="57">
        <v>81</v>
      </c>
      <c r="R315" s="112">
        <v>1</v>
      </c>
    </row>
    <row r="316" spans="1:18" ht="37.5" x14ac:dyDescent="0.3">
      <c r="A316" s="196" t="s">
        <v>611</v>
      </c>
      <c r="B316" s="183">
        <v>12</v>
      </c>
      <c r="C316" s="51" t="s">
        <v>14</v>
      </c>
      <c r="D316" s="51">
        <v>2023</v>
      </c>
      <c r="E316" s="51" t="s">
        <v>601</v>
      </c>
      <c r="F316" s="184" t="e">
        <f ca="1">_xlfn.XLOOKUP(E316,Sheet1!$A$4:$A$11,Sheet1!$C$4:$C$11,"")</f>
        <v>#NAME?</v>
      </c>
      <c r="G316" s="51" t="s">
        <v>613</v>
      </c>
      <c r="H316" s="54">
        <v>195</v>
      </c>
      <c r="I316" s="54">
        <v>189</v>
      </c>
      <c r="J316" s="112">
        <f t="shared" si="20"/>
        <v>0.96923076923076923</v>
      </c>
      <c r="K316" s="55">
        <v>34</v>
      </c>
      <c r="L316" s="185">
        <f t="shared" si="18"/>
        <v>2028.9705882352941</v>
      </c>
      <c r="M316" s="57">
        <v>41.164021164021165</v>
      </c>
      <c r="N316" s="57">
        <v>53.117647058823529</v>
      </c>
      <c r="O316" s="112">
        <f t="shared" si="19"/>
        <v>0.77495942390737516</v>
      </c>
      <c r="P316" s="57">
        <v>0</v>
      </c>
      <c r="Q316" s="57">
        <v>0</v>
      </c>
      <c r="R316" s="112" t="e">
        <v>#DIV/0!</v>
      </c>
    </row>
    <row r="317" spans="1:18" ht="37.5" x14ac:dyDescent="0.3">
      <c r="A317" s="196" t="s">
        <v>611</v>
      </c>
      <c r="B317" s="183">
        <v>12</v>
      </c>
      <c r="C317" s="51" t="s">
        <v>14</v>
      </c>
      <c r="D317" s="51">
        <v>2023</v>
      </c>
      <c r="E317" s="51" t="s">
        <v>602</v>
      </c>
      <c r="F317" s="184" t="e">
        <f ca="1">_xlfn.XLOOKUP(E317,Sheet1!$A$4:$A$11,Sheet1!$C$4:$C$11,"")</f>
        <v>#NAME?</v>
      </c>
      <c r="G317" s="51" t="s">
        <v>603</v>
      </c>
      <c r="H317" s="54">
        <v>554</v>
      </c>
      <c r="I317" s="54">
        <v>559</v>
      </c>
      <c r="J317" s="112">
        <f t="shared" si="20"/>
        <v>1.0090252707581226</v>
      </c>
      <c r="K317" s="55">
        <v>119</v>
      </c>
      <c r="L317" s="185">
        <f t="shared" si="18"/>
        <v>1714.5798319327732</v>
      </c>
      <c r="M317" s="57">
        <v>67.271914132379251</v>
      </c>
      <c r="N317" s="57">
        <v>831.75630252100837</v>
      </c>
      <c r="O317" s="112">
        <f t="shared" si="19"/>
        <v>8.0879356042727557E-2</v>
      </c>
      <c r="P317" s="57">
        <v>548</v>
      </c>
      <c r="Q317" s="57">
        <v>490</v>
      </c>
      <c r="R317" s="112">
        <v>0.8941605839416058</v>
      </c>
    </row>
    <row r="318" spans="1:18" ht="37.5" x14ac:dyDescent="0.3">
      <c r="A318" s="196" t="s">
        <v>611</v>
      </c>
      <c r="B318" s="183">
        <v>12</v>
      </c>
      <c r="C318" s="51" t="s">
        <v>14</v>
      </c>
      <c r="D318" s="51">
        <v>2023</v>
      </c>
      <c r="E318" s="51" t="s">
        <v>604</v>
      </c>
      <c r="F318" s="184" t="e">
        <f ca="1">_xlfn.XLOOKUP(E318,Sheet1!$A$4:$A$11,Sheet1!$C$4:$C$11,"")</f>
        <v>#NAME?</v>
      </c>
      <c r="G318" s="51" t="s">
        <v>605</v>
      </c>
      <c r="H318" s="54">
        <v>471</v>
      </c>
      <c r="I318" s="54">
        <v>462</v>
      </c>
      <c r="J318" s="112">
        <f t="shared" si="20"/>
        <v>0.98089171974522293</v>
      </c>
      <c r="K318" s="55">
        <v>106</v>
      </c>
      <c r="L318" s="185">
        <f t="shared" si="18"/>
        <v>1590.8490566037735</v>
      </c>
      <c r="M318" s="57">
        <v>80.532467532467535</v>
      </c>
      <c r="N318" s="57">
        <v>61.745283018867923</v>
      </c>
      <c r="O318" s="112">
        <f t="shared" si="19"/>
        <v>1.304269145674799</v>
      </c>
      <c r="P318" s="57">
        <v>71</v>
      </c>
      <c r="Q318" s="57">
        <v>70</v>
      </c>
      <c r="R318" s="112">
        <v>0.9859154929577465</v>
      </c>
    </row>
    <row r="319" spans="1:18" ht="37.5" x14ac:dyDescent="0.3">
      <c r="A319" s="196" t="s">
        <v>611</v>
      </c>
      <c r="B319" s="183">
        <v>13</v>
      </c>
      <c r="C319" s="51" t="s">
        <v>15</v>
      </c>
      <c r="D319" s="51">
        <v>2023</v>
      </c>
      <c r="E319" s="51" t="s">
        <v>595</v>
      </c>
      <c r="F319" s="184" t="e">
        <f ca="1">_xlfn.XLOOKUP(E319,Sheet1!$A$4:$A$11,Sheet1!$C$4:$C$11,"")</f>
        <v>#NAME?</v>
      </c>
      <c r="G319" s="51" t="s">
        <v>596</v>
      </c>
      <c r="H319" s="54">
        <v>156</v>
      </c>
      <c r="I319" s="54">
        <v>155</v>
      </c>
      <c r="J319" s="112">
        <f t="shared" si="20"/>
        <v>0.99358974358974361</v>
      </c>
      <c r="K319" s="55">
        <v>17</v>
      </c>
      <c r="L319" s="185">
        <f t="shared" si="18"/>
        <v>3327.9411764705883</v>
      </c>
      <c r="M319" s="57">
        <v>29.780645161290323</v>
      </c>
      <c r="N319" s="57">
        <v>53.941176470588232</v>
      </c>
      <c r="O319" s="112">
        <f t="shared" si="19"/>
        <v>0.5520948394132339</v>
      </c>
      <c r="P319" s="57">
        <v>90</v>
      </c>
      <c r="Q319" s="57">
        <v>90</v>
      </c>
      <c r="R319" s="112">
        <v>1</v>
      </c>
    </row>
    <row r="320" spans="1:18" ht="37.5" x14ac:dyDescent="0.3">
      <c r="A320" s="196" t="s">
        <v>611</v>
      </c>
      <c r="B320" s="183">
        <v>13</v>
      </c>
      <c r="C320" s="51" t="s">
        <v>15</v>
      </c>
      <c r="D320" s="51">
        <v>2023</v>
      </c>
      <c r="E320" s="51" t="s">
        <v>597</v>
      </c>
      <c r="F320" s="184" t="e">
        <f ca="1">_xlfn.XLOOKUP(E320,Sheet1!$A$4:$A$11,Sheet1!$C$4:$C$11,"")</f>
        <v>#NAME?</v>
      </c>
      <c r="G320" s="51" t="s">
        <v>598</v>
      </c>
      <c r="H320" s="54">
        <v>1</v>
      </c>
      <c r="I320" s="54"/>
      <c r="J320" s="112">
        <f t="shared" si="20"/>
        <v>0</v>
      </c>
      <c r="K320" s="55">
        <v>1</v>
      </c>
      <c r="L320" s="185">
        <f t="shared" si="18"/>
        <v>0</v>
      </c>
      <c r="M320" s="57"/>
      <c r="N320" s="57">
        <v>72</v>
      </c>
      <c r="O320" s="112">
        <f t="shared" si="19"/>
        <v>0</v>
      </c>
      <c r="P320" s="57">
        <v>201</v>
      </c>
      <c r="Q320" s="57">
        <v>197</v>
      </c>
      <c r="R320" s="112">
        <v>0.98009950248756217</v>
      </c>
    </row>
    <row r="321" spans="1:18" ht="37.5" x14ac:dyDescent="0.3">
      <c r="A321" s="196" t="s">
        <v>611</v>
      </c>
      <c r="B321" s="183">
        <v>13</v>
      </c>
      <c r="C321" s="51" t="s">
        <v>15</v>
      </c>
      <c r="D321" s="51">
        <v>2023</v>
      </c>
      <c r="E321" s="51" t="s">
        <v>599</v>
      </c>
      <c r="F321" s="184" t="e">
        <f ca="1">_xlfn.XLOOKUP(E321,Sheet1!$A$4:$A$11,Sheet1!$C$4:$C$11,"")</f>
        <v>#NAME?</v>
      </c>
      <c r="G321" s="51" t="s">
        <v>600</v>
      </c>
      <c r="H321" s="54">
        <v>392</v>
      </c>
      <c r="I321" s="54">
        <v>408</v>
      </c>
      <c r="J321" s="112">
        <f t="shared" si="20"/>
        <v>1.0408163265306123</v>
      </c>
      <c r="K321" s="55">
        <v>152</v>
      </c>
      <c r="L321" s="185">
        <f t="shared" si="18"/>
        <v>979.73684210526312</v>
      </c>
      <c r="M321" s="57">
        <v>167.48529411764707</v>
      </c>
      <c r="N321" s="57">
        <v>123.15131578947368</v>
      </c>
      <c r="O321" s="112">
        <f t="shared" si="19"/>
        <v>1.3599959776634625</v>
      </c>
      <c r="P321" s="57">
        <v>309</v>
      </c>
      <c r="Q321" s="57">
        <v>309</v>
      </c>
      <c r="R321" s="112">
        <v>1</v>
      </c>
    </row>
    <row r="322" spans="1:18" ht="37.5" x14ac:dyDescent="0.3">
      <c r="A322" s="196" t="s">
        <v>611</v>
      </c>
      <c r="B322" s="183">
        <v>13</v>
      </c>
      <c r="C322" s="51" t="s">
        <v>15</v>
      </c>
      <c r="D322" s="51">
        <v>2023</v>
      </c>
      <c r="E322" s="51" t="s">
        <v>607</v>
      </c>
      <c r="F322" s="184" t="e">
        <f ca="1">_xlfn.XLOOKUP(E322,Sheet1!$A$4:$A$11,Sheet1!$C$4:$C$11,"")</f>
        <v>#NAME?</v>
      </c>
      <c r="G322" s="51" t="s">
        <v>737</v>
      </c>
      <c r="H322" s="54">
        <v>296</v>
      </c>
      <c r="I322" s="54">
        <v>316</v>
      </c>
      <c r="J322" s="112">
        <f t="shared" si="20"/>
        <v>1.0675675675675675</v>
      </c>
      <c r="K322" s="55">
        <v>42</v>
      </c>
      <c r="L322" s="185">
        <f t="shared" ref="L322:L385" si="22">IFERROR((I322/K322)*365,"")</f>
        <v>2746.1904761904761</v>
      </c>
      <c r="M322" s="57">
        <v>45.098101265822784</v>
      </c>
      <c r="N322" s="57">
        <v>56.595238095238095</v>
      </c>
      <c r="O322" s="112">
        <f t="shared" ref="O322:O385" si="23">M322/N322</f>
        <v>0.7968532827785263</v>
      </c>
      <c r="P322" s="57">
        <v>52</v>
      </c>
      <c r="Q322" s="57">
        <v>52</v>
      </c>
      <c r="R322" s="112">
        <v>1</v>
      </c>
    </row>
    <row r="323" spans="1:18" ht="37.5" x14ac:dyDescent="0.3">
      <c r="A323" s="196" t="s">
        <v>611</v>
      </c>
      <c r="B323" s="183">
        <v>13</v>
      </c>
      <c r="C323" s="51" t="s">
        <v>15</v>
      </c>
      <c r="D323" s="51">
        <v>2023</v>
      </c>
      <c r="E323" s="51" t="s">
        <v>601</v>
      </c>
      <c r="F323" s="184" t="e">
        <f ca="1">_xlfn.XLOOKUP(E323,Sheet1!$A$4:$A$11,Sheet1!$C$4:$C$11,"")</f>
        <v>#NAME?</v>
      </c>
      <c r="G323" s="51" t="s">
        <v>613</v>
      </c>
      <c r="H323" s="54">
        <v>98</v>
      </c>
      <c r="I323" s="54">
        <v>94</v>
      </c>
      <c r="J323" s="112">
        <f t="shared" ref="J323:J386" si="24">I323/H323</f>
        <v>0.95918367346938771</v>
      </c>
      <c r="K323" s="55">
        <v>17</v>
      </c>
      <c r="L323" s="185">
        <f t="shared" si="22"/>
        <v>2018.2352941176471</v>
      </c>
      <c r="M323" s="57">
        <v>55.457446808510639</v>
      </c>
      <c r="N323" s="57">
        <v>34.764705882352942</v>
      </c>
      <c r="O323" s="112">
        <f t="shared" si="23"/>
        <v>1.5952226662346545</v>
      </c>
      <c r="P323" s="57">
        <v>0</v>
      </c>
      <c r="Q323" s="57">
        <v>0</v>
      </c>
      <c r="R323" s="112" t="e">
        <v>#DIV/0!</v>
      </c>
    </row>
    <row r="324" spans="1:18" ht="37.5" x14ac:dyDescent="0.3">
      <c r="A324" s="196" t="s">
        <v>611</v>
      </c>
      <c r="B324" s="183">
        <v>13</v>
      </c>
      <c r="C324" s="51" t="s">
        <v>15</v>
      </c>
      <c r="D324" s="51">
        <v>2023</v>
      </c>
      <c r="E324" s="51" t="s">
        <v>602</v>
      </c>
      <c r="F324" s="184" t="e">
        <f ca="1">_xlfn.XLOOKUP(E324,Sheet1!$A$4:$A$11,Sheet1!$C$4:$C$11,"")</f>
        <v>#NAME?</v>
      </c>
      <c r="G324" s="51" t="s">
        <v>603</v>
      </c>
      <c r="H324" s="54">
        <v>361</v>
      </c>
      <c r="I324" s="54">
        <v>315</v>
      </c>
      <c r="J324" s="112">
        <f t="shared" si="24"/>
        <v>0.87257617728531855</v>
      </c>
      <c r="K324" s="55">
        <v>63</v>
      </c>
      <c r="L324" s="185">
        <f t="shared" si="22"/>
        <v>1825</v>
      </c>
      <c r="M324" s="57">
        <v>19.126984126984127</v>
      </c>
      <c r="N324" s="57">
        <v>623.42857142857144</v>
      </c>
      <c r="O324" s="112">
        <f t="shared" si="23"/>
        <v>3.0680313677563905E-2</v>
      </c>
      <c r="P324" s="57">
        <v>283</v>
      </c>
      <c r="Q324" s="57">
        <v>282</v>
      </c>
      <c r="R324" s="112">
        <v>0.99646643109540634</v>
      </c>
    </row>
    <row r="325" spans="1:18" ht="37.5" x14ac:dyDescent="0.3">
      <c r="A325" s="196" t="s">
        <v>611</v>
      </c>
      <c r="B325" s="183">
        <v>13</v>
      </c>
      <c r="C325" s="51" t="s">
        <v>15</v>
      </c>
      <c r="D325" s="51">
        <v>2023</v>
      </c>
      <c r="E325" s="51" t="s">
        <v>604</v>
      </c>
      <c r="F325" s="184" t="e">
        <f ca="1">_xlfn.XLOOKUP(E325,Sheet1!$A$4:$A$11,Sheet1!$C$4:$C$11,"")</f>
        <v>#NAME?</v>
      </c>
      <c r="G325" s="51" t="s">
        <v>605</v>
      </c>
      <c r="H325" s="54">
        <v>376</v>
      </c>
      <c r="I325" s="54">
        <v>363</v>
      </c>
      <c r="J325" s="112">
        <f t="shared" si="24"/>
        <v>0.96542553191489366</v>
      </c>
      <c r="K325" s="55">
        <v>68</v>
      </c>
      <c r="L325" s="185">
        <f t="shared" si="22"/>
        <v>1948.455882352941</v>
      </c>
      <c r="M325" s="57">
        <v>92.286501377410474</v>
      </c>
      <c r="N325" s="57">
        <v>71.753623188405797</v>
      </c>
      <c r="O325" s="112">
        <f t="shared" si="23"/>
        <v>1.2861580680754034</v>
      </c>
      <c r="P325" s="57">
        <v>129</v>
      </c>
      <c r="Q325" s="57">
        <v>129</v>
      </c>
      <c r="R325" s="112">
        <v>1</v>
      </c>
    </row>
    <row r="326" spans="1:18" ht="50" x14ac:dyDescent="0.3">
      <c r="A326" s="196" t="s">
        <v>611</v>
      </c>
      <c r="B326" s="183">
        <v>14</v>
      </c>
      <c r="C326" s="51" t="s">
        <v>16</v>
      </c>
      <c r="D326" s="51">
        <v>2023</v>
      </c>
      <c r="E326" s="51" t="s">
        <v>595</v>
      </c>
      <c r="F326" s="184" t="e">
        <f ca="1">_xlfn.XLOOKUP(E326,Sheet1!$A$4:$A$11,Sheet1!$C$4:$C$11,"")</f>
        <v>#NAME?</v>
      </c>
      <c r="G326" s="51" t="s">
        <v>596</v>
      </c>
      <c r="H326" s="54">
        <v>181</v>
      </c>
      <c r="I326" s="54">
        <v>159</v>
      </c>
      <c r="J326" s="112">
        <f t="shared" si="24"/>
        <v>0.87845303867403313</v>
      </c>
      <c r="K326" s="55">
        <v>34</v>
      </c>
      <c r="L326" s="185">
        <f t="shared" si="22"/>
        <v>1706.9117647058824</v>
      </c>
      <c r="M326" s="57">
        <v>24.90566037735849</v>
      </c>
      <c r="N326" s="57">
        <v>39.558823529411768</v>
      </c>
      <c r="O326" s="112">
        <f t="shared" si="23"/>
        <v>0.62958546678824434</v>
      </c>
      <c r="P326" s="57">
        <v>21</v>
      </c>
      <c r="Q326" s="57">
        <v>21</v>
      </c>
      <c r="R326" s="112">
        <v>1</v>
      </c>
    </row>
    <row r="327" spans="1:18" ht="50" x14ac:dyDescent="0.3">
      <c r="A327" s="196" t="s">
        <v>611</v>
      </c>
      <c r="B327" s="183">
        <v>14</v>
      </c>
      <c r="C327" s="51" t="s">
        <v>16</v>
      </c>
      <c r="D327" s="51">
        <v>2023</v>
      </c>
      <c r="E327" s="51" t="s">
        <v>597</v>
      </c>
      <c r="F327" s="184" t="e">
        <f ca="1">_xlfn.XLOOKUP(E327,Sheet1!$A$4:$A$11,Sheet1!$C$4:$C$11,"")</f>
        <v>#NAME?</v>
      </c>
      <c r="G327" s="51" t="s">
        <v>598</v>
      </c>
      <c r="H327" s="54">
        <v>306</v>
      </c>
      <c r="I327" s="54">
        <v>261</v>
      </c>
      <c r="J327" s="112">
        <f t="shared" si="24"/>
        <v>0.8529411764705882</v>
      </c>
      <c r="K327" s="55">
        <v>110</v>
      </c>
      <c r="L327" s="185">
        <f t="shared" si="22"/>
        <v>866.0454545454545</v>
      </c>
      <c r="M327" s="57">
        <v>114.93103448275862</v>
      </c>
      <c r="N327" s="57">
        <v>101.43636363636364</v>
      </c>
      <c r="O327" s="112">
        <f t="shared" si="23"/>
        <v>1.1330358301759678</v>
      </c>
      <c r="P327" s="57">
        <v>4</v>
      </c>
      <c r="Q327" s="57">
        <v>4</v>
      </c>
      <c r="R327" s="112">
        <v>1</v>
      </c>
    </row>
    <row r="328" spans="1:18" ht="50" x14ac:dyDescent="0.3">
      <c r="A328" s="196" t="s">
        <v>611</v>
      </c>
      <c r="B328" s="183">
        <v>14</v>
      </c>
      <c r="C328" s="51" t="s">
        <v>16</v>
      </c>
      <c r="D328" s="51">
        <v>2023</v>
      </c>
      <c r="E328" s="51" t="s">
        <v>599</v>
      </c>
      <c r="F328" s="184" t="e">
        <f ca="1">_xlfn.XLOOKUP(E328,Sheet1!$A$4:$A$11,Sheet1!$C$4:$C$11,"")</f>
        <v>#NAME?</v>
      </c>
      <c r="G328" s="51" t="s">
        <v>600</v>
      </c>
      <c r="H328" s="54">
        <v>62</v>
      </c>
      <c r="I328" s="54">
        <v>57</v>
      </c>
      <c r="J328" s="112">
        <f t="shared" si="24"/>
        <v>0.91935483870967738</v>
      </c>
      <c r="K328" s="55">
        <v>17</v>
      </c>
      <c r="L328" s="185">
        <f t="shared" si="22"/>
        <v>1223.8235294117646</v>
      </c>
      <c r="M328" s="57">
        <v>150.96491228070175</v>
      </c>
      <c r="N328" s="57">
        <v>217</v>
      </c>
      <c r="O328" s="112">
        <f t="shared" si="23"/>
        <v>0.69569084000323389</v>
      </c>
      <c r="P328" s="57">
        <v>123</v>
      </c>
      <c r="Q328" s="57">
        <v>119</v>
      </c>
      <c r="R328" s="112">
        <v>0.96747967479674801</v>
      </c>
    </row>
    <row r="329" spans="1:18" ht="50" x14ac:dyDescent="0.3">
      <c r="A329" s="196" t="s">
        <v>611</v>
      </c>
      <c r="B329" s="183">
        <v>14</v>
      </c>
      <c r="C329" s="51" t="s">
        <v>16</v>
      </c>
      <c r="D329" s="51">
        <v>2023</v>
      </c>
      <c r="E329" s="51" t="s">
        <v>607</v>
      </c>
      <c r="F329" s="184" t="e">
        <f ca="1">_xlfn.XLOOKUP(E329,Sheet1!$A$4:$A$11,Sheet1!$C$4:$C$11,"")</f>
        <v>#NAME?</v>
      </c>
      <c r="G329" s="51" t="s">
        <v>737</v>
      </c>
      <c r="H329" s="54">
        <v>124</v>
      </c>
      <c r="I329" s="54">
        <v>126</v>
      </c>
      <c r="J329" s="112">
        <f t="shared" si="24"/>
        <v>1.0161290322580645</v>
      </c>
      <c r="K329" s="55">
        <v>37</v>
      </c>
      <c r="L329" s="185">
        <f t="shared" si="22"/>
        <v>1242.9729729729729</v>
      </c>
      <c r="M329" s="57">
        <v>160.21428571428572</v>
      </c>
      <c r="N329" s="57">
        <v>112.05405405405405</v>
      </c>
      <c r="O329" s="112">
        <f t="shared" si="23"/>
        <v>1.4297946385500655</v>
      </c>
      <c r="P329" s="57">
        <v>21</v>
      </c>
      <c r="Q329" s="57">
        <v>21</v>
      </c>
      <c r="R329" s="112">
        <v>1</v>
      </c>
    </row>
    <row r="330" spans="1:18" ht="50" x14ac:dyDescent="0.3">
      <c r="A330" s="196" t="s">
        <v>611</v>
      </c>
      <c r="B330" s="183">
        <v>14</v>
      </c>
      <c r="C330" s="51" t="s">
        <v>16</v>
      </c>
      <c r="D330" s="51">
        <v>2023</v>
      </c>
      <c r="E330" s="51" t="s">
        <v>602</v>
      </c>
      <c r="F330" s="184" t="e">
        <f ca="1">_xlfn.XLOOKUP(E330,Sheet1!$A$4:$A$11,Sheet1!$C$4:$C$11,"")</f>
        <v>#NAME?</v>
      </c>
      <c r="G330" s="51" t="s">
        <v>603</v>
      </c>
      <c r="H330" s="54">
        <v>338</v>
      </c>
      <c r="I330" s="54">
        <v>349</v>
      </c>
      <c r="J330" s="112">
        <f t="shared" si="24"/>
        <v>1.0325443786982249</v>
      </c>
      <c r="K330" s="55">
        <v>35</v>
      </c>
      <c r="L330" s="185">
        <f t="shared" si="22"/>
        <v>3639.5714285714284</v>
      </c>
      <c r="M330" s="57">
        <v>58.060171919770774</v>
      </c>
      <c r="N330" s="57">
        <v>243.08571428571429</v>
      </c>
      <c r="O330" s="112">
        <f t="shared" si="23"/>
        <v>0.23884649943488212</v>
      </c>
      <c r="P330" s="57">
        <v>45</v>
      </c>
      <c r="Q330" s="57">
        <v>45</v>
      </c>
      <c r="R330" s="112">
        <v>1</v>
      </c>
    </row>
    <row r="331" spans="1:18" ht="50" x14ac:dyDescent="0.3">
      <c r="A331" s="196" t="s">
        <v>611</v>
      </c>
      <c r="B331" s="183">
        <v>14</v>
      </c>
      <c r="C331" s="51" t="s">
        <v>16</v>
      </c>
      <c r="D331" s="51">
        <v>2023</v>
      </c>
      <c r="E331" s="51" t="s">
        <v>604</v>
      </c>
      <c r="F331" s="184" t="e">
        <f ca="1">_xlfn.XLOOKUP(E331,Sheet1!$A$4:$A$11,Sheet1!$C$4:$C$11,"")</f>
        <v>#NAME?</v>
      </c>
      <c r="G331" s="51" t="s">
        <v>605</v>
      </c>
      <c r="H331" s="54">
        <v>270</v>
      </c>
      <c r="I331" s="54">
        <v>342</v>
      </c>
      <c r="J331" s="112">
        <f t="shared" si="24"/>
        <v>1.2666666666666666</v>
      </c>
      <c r="K331" s="55">
        <v>146</v>
      </c>
      <c r="L331" s="185">
        <f t="shared" si="22"/>
        <v>855</v>
      </c>
      <c r="M331" s="57">
        <v>269.87426900584796</v>
      </c>
      <c r="N331" s="57">
        <v>201.47945205479451</v>
      </c>
      <c r="O331" s="112">
        <f t="shared" si="23"/>
        <v>1.3394629886746603</v>
      </c>
      <c r="P331" s="57">
        <v>7</v>
      </c>
      <c r="Q331" s="57">
        <v>7</v>
      </c>
      <c r="R331" s="112">
        <v>1</v>
      </c>
    </row>
    <row r="332" spans="1:18" ht="37.5" x14ac:dyDescent="0.3">
      <c r="A332" s="196" t="s">
        <v>611</v>
      </c>
      <c r="B332" s="188">
        <v>16</v>
      </c>
      <c r="C332" s="51" t="s">
        <v>17</v>
      </c>
      <c r="D332" s="51">
        <v>2023</v>
      </c>
      <c r="E332" s="51" t="s">
        <v>595</v>
      </c>
      <c r="F332" s="184" t="e">
        <f ca="1">_xlfn.XLOOKUP(E332,Sheet1!$A$4:$A$11,Sheet1!$C$4:$C$11,"")</f>
        <v>#NAME?</v>
      </c>
      <c r="G332" s="51" t="s">
        <v>596</v>
      </c>
      <c r="H332" s="54">
        <v>98</v>
      </c>
      <c r="I332" s="54">
        <v>108</v>
      </c>
      <c r="J332" s="112">
        <f t="shared" si="24"/>
        <v>1.1020408163265305</v>
      </c>
      <c r="K332" s="55"/>
      <c r="L332" s="185" t="str">
        <f t="shared" si="22"/>
        <v/>
      </c>
      <c r="M332" s="57">
        <v>38.629629629629626</v>
      </c>
      <c r="N332" s="57"/>
      <c r="O332" s="112" t="e">
        <f t="shared" si="23"/>
        <v>#DIV/0!</v>
      </c>
      <c r="P332" s="57">
        <v>106</v>
      </c>
      <c r="Q332" s="57">
        <v>102</v>
      </c>
      <c r="R332" s="112">
        <v>0.96226415094339623</v>
      </c>
    </row>
    <row r="333" spans="1:18" ht="37.5" x14ac:dyDescent="0.3">
      <c r="A333" s="196" t="s">
        <v>611</v>
      </c>
      <c r="B333" s="188">
        <v>16</v>
      </c>
      <c r="C333" s="51" t="s">
        <v>17</v>
      </c>
      <c r="D333" s="51">
        <v>2023</v>
      </c>
      <c r="E333" s="51" t="s">
        <v>597</v>
      </c>
      <c r="F333" s="184" t="e">
        <f ca="1">_xlfn.XLOOKUP(E333,Sheet1!$A$4:$A$11,Sheet1!$C$4:$C$11,"")</f>
        <v>#NAME?</v>
      </c>
      <c r="G333" s="51" t="s">
        <v>598</v>
      </c>
      <c r="H333" s="54">
        <v>258</v>
      </c>
      <c r="I333" s="54">
        <v>245</v>
      </c>
      <c r="J333" s="112">
        <f t="shared" si="24"/>
        <v>0.94961240310077522</v>
      </c>
      <c r="K333" s="55">
        <v>161</v>
      </c>
      <c r="L333" s="185">
        <f t="shared" si="22"/>
        <v>555.43478260869574</v>
      </c>
      <c r="M333" s="57">
        <v>305.33469387755105</v>
      </c>
      <c r="N333" s="57">
        <v>178.81987577639751</v>
      </c>
      <c r="O333" s="112">
        <f t="shared" si="23"/>
        <v>1.7074986354388926</v>
      </c>
      <c r="P333" s="57">
        <v>71</v>
      </c>
      <c r="Q333" s="57">
        <v>68</v>
      </c>
      <c r="R333" s="112">
        <v>0.95774647887323938</v>
      </c>
    </row>
    <row r="334" spans="1:18" ht="37.5" x14ac:dyDescent="0.3">
      <c r="A334" s="196" t="s">
        <v>611</v>
      </c>
      <c r="B334" s="188">
        <v>16</v>
      </c>
      <c r="C334" s="51" t="s">
        <v>17</v>
      </c>
      <c r="D334" s="51">
        <v>2023</v>
      </c>
      <c r="E334" s="51" t="s">
        <v>599</v>
      </c>
      <c r="F334" s="184" t="e">
        <f ca="1">_xlfn.XLOOKUP(E334,Sheet1!$A$4:$A$11,Sheet1!$C$4:$C$11,"")</f>
        <v>#NAME?</v>
      </c>
      <c r="G334" s="51" t="s">
        <v>600</v>
      </c>
      <c r="H334" s="54">
        <v>185</v>
      </c>
      <c r="I334" s="54">
        <v>154</v>
      </c>
      <c r="J334" s="112">
        <f t="shared" si="24"/>
        <v>0.83243243243243248</v>
      </c>
      <c r="K334" s="55">
        <v>68</v>
      </c>
      <c r="L334" s="185">
        <f t="shared" si="22"/>
        <v>826.61764705882354</v>
      </c>
      <c r="M334" s="57">
        <v>115.15584415584415</v>
      </c>
      <c r="N334" s="57">
        <v>75.17647058823529</v>
      </c>
      <c r="O334" s="112">
        <f t="shared" si="23"/>
        <v>1.5318070036379896</v>
      </c>
      <c r="P334" s="57">
        <v>354</v>
      </c>
      <c r="Q334" s="57">
        <v>291</v>
      </c>
      <c r="R334" s="112">
        <v>0.82203389830508478</v>
      </c>
    </row>
    <row r="335" spans="1:18" ht="37.5" x14ac:dyDescent="0.3">
      <c r="A335" s="196" t="s">
        <v>611</v>
      </c>
      <c r="B335" s="188">
        <v>16</v>
      </c>
      <c r="C335" s="51" t="s">
        <v>17</v>
      </c>
      <c r="D335" s="51">
        <v>2023</v>
      </c>
      <c r="E335" s="51" t="s">
        <v>607</v>
      </c>
      <c r="F335" s="184" t="e">
        <f ca="1">_xlfn.XLOOKUP(E335,Sheet1!$A$4:$A$11,Sheet1!$C$4:$C$11,"")</f>
        <v>#NAME?</v>
      </c>
      <c r="G335" s="51" t="s">
        <v>737</v>
      </c>
      <c r="H335" s="54">
        <v>110</v>
      </c>
      <c r="I335" s="54">
        <v>96</v>
      </c>
      <c r="J335" s="112">
        <f t="shared" si="24"/>
        <v>0.87272727272727268</v>
      </c>
      <c r="K335" s="55">
        <v>23</v>
      </c>
      <c r="L335" s="185">
        <f t="shared" si="22"/>
        <v>1523.4782608695652</v>
      </c>
      <c r="M335" s="57">
        <v>43.989583333333336</v>
      </c>
      <c r="N335" s="57">
        <v>41.347826086956523</v>
      </c>
      <c r="O335" s="112">
        <f t="shared" si="23"/>
        <v>1.0638910795653698</v>
      </c>
      <c r="P335" s="57">
        <v>28</v>
      </c>
      <c r="Q335" s="57">
        <v>28</v>
      </c>
      <c r="R335" s="112">
        <v>1</v>
      </c>
    </row>
    <row r="336" spans="1:18" ht="37.5" x14ac:dyDescent="0.3">
      <c r="A336" s="196" t="s">
        <v>611</v>
      </c>
      <c r="B336" s="188">
        <v>16</v>
      </c>
      <c r="C336" s="51" t="s">
        <v>17</v>
      </c>
      <c r="D336" s="51">
        <v>2023</v>
      </c>
      <c r="E336" s="51" t="s">
        <v>602</v>
      </c>
      <c r="F336" s="184" t="e">
        <f ca="1">_xlfn.XLOOKUP(E336,Sheet1!$A$4:$A$11,Sheet1!$C$4:$C$11,"")</f>
        <v>#NAME?</v>
      </c>
      <c r="G336" s="51" t="s">
        <v>603</v>
      </c>
      <c r="H336" s="54">
        <v>187</v>
      </c>
      <c r="I336" s="54">
        <v>210</v>
      </c>
      <c r="J336" s="112">
        <f t="shared" si="24"/>
        <v>1.1229946524064172</v>
      </c>
      <c r="K336" s="55">
        <v>6</v>
      </c>
      <c r="L336" s="185">
        <f t="shared" si="22"/>
        <v>12775</v>
      </c>
      <c r="M336" s="57">
        <v>30.657142857142858</v>
      </c>
      <c r="N336" s="57">
        <v>346.16666666666669</v>
      </c>
      <c r="O336" s="112">
        <f t="shared" si="23"/>
        <v>8.8561799298438687E-2</v>
      </c>
      <c r="P336" s="57">
        <v>148</v>
      </c>
      <c r="Q336" s="57">
        <v>147</v>
      </c>
      <c r="R336" s="112">
        <v>0.9932432432432432</v>
      </c>
    </row>
    <row r="337" spans="1:18" ht="37.5" x14ac:dyDescent="0.3">
      <c r="A337" s="196" t="s">
        <v>611</v>
      </c>
      <c r="B337" s="188">
        <v>16</v>
      </c>
      <c r="C337" s="51" t="s">
        <v>17</v>
      </c>
      <c r="D337" s="51">
        <v>2023</v>
      </c>
      <c r="E337" s="51" t="s">
        <v>604</v>
      </c>
      <c r="F337" s="184" t="e">
        <f ca="1">_xlfn.XLOOKUP(E337,Sheet1!$A$4:$A$11,Sheet1!$C$4:$C$11,"")</f>
        <v>#NAME?</v>
      </c>
      <c r="G337" s="51" t="s">
        <v>605</v>
      </c>
      <c r="H337" s="54">
        <v>239</v>
      </c>
      <c r="I337" s="54">
        <v>213</v>
      </c>
      <c r="J337" s="112">
        <f t="shared" si="24"/>
        <v>0.89121338912133896</v>
      </c>
      <c r="K337" s="55">
        <v>65</v>
      </c>
      <c r="L337" s="185">
        <f t="shared" si="22"/>
        <v>1196.0769230769231</v>
      </c>
      <c r="M337" s="57">
        <v>81.197183098591552</v>
      </c>
      <c r="N337" s="57">
        <v>41.738461538461536</v>
      </c>
      <c r="O337" s="112">
        <f t="shared" si="23"/>
        <v>1.9453803543709736</v>
      </c>
      <c r="P337" s="57">
        <v>54</v>
      </c>
      <c r="Q337" s="57">
        <v>51</v>
      </c>
      <c r="R337" s="112">
        <v>0.94444444444444442</v>
      </c>
    </row>
    <row r="338" spans="1:18" ht="37.5" x14ac:dyDescent="0.3">
      <c r="A338" s="196" t="s">
        <v>611</v>
      </c>
      <c r="B338" s="188">
        <v>15</v>
      </c>
      <c r="C338" s="51" t="s">
        <v>18</v>
      </c>
      <c r="D338" s="51">
        <v>2023</v>
      </c>
      <c r="E338" s="51" t="s">
        <v>595</v>
      </c>
      <c r="F338" s="184" t="e">
        <f ca="1">_xlfn.XLOOKUP(E338,Sheet1!$A$4:$A$11,Sheet1!$C$4:$C$11,"")</f>
        <v>#NAME?</v>
      </c>
      <c r="G338" s="51" t="s">
        <v>596</v>
      </c>
      <c r="H338" s="54">
        <v>67</v>
      </c>
      <c r="I338" s="54">
        <v>74</v>
      </c>
      <c r="J338" s="112">
        <f t="shared" si="24"/>
        <v>1.1044776119402986</v>
      </c>
      <c r="K338" s="55">
        <v>8</v>
      </c>
      <c r="L338" s="185">
        <f t="shared" si="22"/>
        <v>3376.25</v>
      </c>
      <c r="M338" s="57">
        <v>49.770270270270274</v>
      </c>
      <c r="N338" s="57">
        <v>35.625</v>
      </c>
      <c r="O338" s="112">
        <f t="shared" si="23"/>
        <v>1.3970602181128497</v>
      </c>
      <c r="P338" s="57">
        <v>60</v>
      </c>
      <c r="Q338" s="57">
        <v>60</v>
      </c>
      <c r="R338" s="112">
        <v>1</v>
      </c>
    </row>
    <row r="339" spans="1:18" ht="37.5" x14ac:dyDescent="0.3">
      <c r="A339" s="196" t="s">
        <v>611</v>
      </c>
      <c r="B339" s="188">
        <v>15</v>
      </c>
      <c r="C339" s="51" t="s">
        <v>18</v>
      </c>
      <c r="D339" s="51">
        <v>2023</v>
      </c>
      <c r="E339" s="51" t="s">
        <v>597</v>
      </c>
      <c r="F339" s="184" t="e">
        <f ca="1">_xlfn.XLOOKUP(E339,Sheet1!$A$4:$A$11,Sheet1!$C$4:$C$11,"")</f>
        <v>#NAME?</v>
      </c>
      <c r="G339" s="51" t="s">
        <v>598</v>
      </c>
      <c r="H339" s="54">
        <v>15</v>
      </c>
      <c r="I339" s="54">
        <v>15</v>
      </c>
      <c r="J339" s="112">
        <f t="shared" si="24"/>
        <v>1</v>
      </c>
      <c r="K339" s="55"/>
      <c r="L339" s="185" t="str">
        <f t="shared" si="22"/>
        <v/>
      </c>
      <c r="M339" s="57">
        <v>13.533333333333333</v>
      </c>
      <c r="N339" s="57"/>
      <c r="O339" s="112" t="e">
        <f t="shared" si="23"/>
        <v>#DIV/0!</v>
      </c>
      <c r="P339" s="57">
        <v>22</v>
      </c>
      <c r="Q339" s="57">
        <v>22</v>
      </c>
      <c r="R339" s="112">
        <v>1</v>
      </c>
    </row>
    <row r="340" spans="1:18" ht="37.5" x14ac:dyDescent="0.3">
      <c r="A340" s="196" t="s">
        <v>611</v>
      </c>
      <c r="B340" s="188">
        <v>15</v>
      </c>
      <c r="C340" s="51" t="s">
        <v>18</v>
      </c>
      <c r="D340" s="51">
        <v>2023</v>
      </c>
      <c r="E340" s="51" t="s">
        <v>599</v>
      </c>
      <c r="F340" s="184" t="e">
        <f ca="1">_xlfn.XLOOKUP(E340,Sheet1!$A$4:$A$11,Sheet1!$C$4:$C$11,"")</f>
        <v>#NAME?</v>
      </c>
      <c r="G340" s="51" t="s">
        <v>600</v>
      </c>
      <c r="H340" s="54">
        <v>244</v>
      </c>
      <c r="I340" s="54">
        <v>229</v>
      </c>
      <c r="J340" s="112">
        <f t="shared" si="24"/>
        <v>0.93852459016393441</v>
      </c>
      <c r="K340" s="55">
        <v>124</v>
      </c>
      <c r="L340" s="185">
        <f t="shared" si="22"/>
        <v>674.07258064516122</v>
      </c>
      <c r="M340" s="57">
        <v>155.13973799126637</v>
      </c>
      <c r="N340" s="57">
        <v>129.16129032258064</v>
      </c>
      <c r="O340" s="112">
        <f t="shared" si="23"/>
        <v>1.2011318375947198</v>
      </c>
      <c r="P340" s="57">
        <v>173</v>
      </c>
      <c r="Q340" s="57">
        <v>169</v>
      </c>
      <c r="R340" s="112">
        <v>0.97687861271676302</v>
      </c>
    </row>
    <row r="341" spans="1:18" ht="37.5" x14ac:dyDescent="0.3">
      <c r="A341" s="196" t="s">
        <v>611</v>
      </c>
      <c r="B341" s="188">
        <v>15</v>
      </c>
      <c r="C341" s="51" t="s">
        <v>18</v>
      </c>
      <c r="D341" s="51">
        <v>2023</v>
      </c>
      <c r="E341" s="51" t="s">
        <v>607</v>
      </c>
      <c r="F341" s="184" t="e">
        <f ca="1">_xlfn.XLOOKUP(E341,Sheet1!$A$4:$A$11,Sheet1!$C$4:$C$11,"")</f>
        <v>#NAME?</v>
      </c>
      <c r="G341" s="51" t="s">
        <v>737</v>
      </c>
      <c r="H341" s="54">
        <v>60</v>
      </c>
      <c r="I341" s="54">
        <v>54</v>
      </c>
      <c r="J341" s="112">
        <f t="shared" si="24"/>
        <v>0.9</v>
      </c>
      <c r="K341" s="55">
        <v>13</v>
      </c>
      <c r="L341" s="185">
        <f t="shared" si="22"/>
        <v>1516.1538461538462</v>
      </c>
      <c r="M341" s="57">
        <v>55.407407407407405</v>
      </c>
      <c r="N341" s="57">
        <v>21.53846153846154</v>
      </c>
      <c r="O341" s="112">
        <f t="shared" si="23"/>
        <v>2.5724867724867724</v>
      </c>
      <c r="P341" s="57">
        <v>44</v>
      </c>
      <c r="Q341" s="57">
        <v>44</v>
      </c>
      <c r="R341" s="112">
        <v>1</v>
      </c>
    </row>
    <row r="342" spans="1:18" ht="37.5" x14ac:dyDescent="0.3">
      <c r="A342" s="196" t="s">
        <v>611</v>
      </c>
      <c r="B342" s="188">
        <v>15</v>
      </c>
      <c r="C342" s="51" t="s">
        <v>18</v>
      </c>
      <c r="D342" s="51">
        <v>2023</v>
      </c>
      <c r="E342" s="51" t="s">
        <v>601</v>
      </c>
      <c r="F342" s="184" t="e">
        <f ca="1">_xlfn.XLOOKUP(E342,Sheet1!$A$4:$A$11,Sheet1!$C$4:$C$11,"")</f>
        <v>#NAME?</v>
      </c>
      <c r="G342" s="51" t="s">
        <v>613</v>
      </c>
      <c r="H342" s="54">
        <v>5320</v>
      </c>
      <c r="I342" s="54">
        <v>3548</v>
      </c>
      <c r="J342" s="112">
        <f t="shared" si="24"/>
        <v>0.66691729323308269</v>
      </c>
      <c r="K342" s="55">
        <v>4308</v>
      </c>
      <c r="L342" s="185">
        <f t="shared" si="22"/>
        <v>300.60817084493965</v>
      </c>
      <c r="M342" s="57">
        <v>276.02170236753102</v>
      </c>
      <c r="N342" s="57">
        <v>233.84774044032446</v>
      </c>
      <c r="O342" s="112">
        <f t="shared" si="23"/>
        <v>1.1803479556731868</v>
      </c>
      <c r="P342" s="57">
        <v>1</v>
      </c>
      <c r="Q342" s="57">
        <v>1</v>
      </c>
      <c r="R342" s="112">
        <v>1</v>
      </c>
    </row>
    <row r="343" spans="1:18" ht="37.5" x14ac:dyDescent="0.3">
      <c r="A343" s="196" t="s">
        <v>611</v>
      </c>
      <c r="B343" s="188">
        <v>15</v>
      </c>
      <c r="C343" s="51" t="s">
        <v>18</v>
      </c>
      <c r="D343" s="51">
        <v>2023</v>
      </c>
      <c r="E343" s="51" t="s">
        <v>602</v>
      </c>
      <c r="F343" s="184" t="e">
        <f ca="1">_xlfn.XLOOKUP(E343,Sheet1!$A$4:$A$11,Sheet1!$C$4:$C$11,"")</f>
        <v>#NAME?</v>
      </c>
      <c r="G343" s="51" t="s">
        <v>603</v>
      </c>
      <c r="H343" s="54">
        <v>3257</v>
      </c>
      <c r="I343" s="54">
        <v>3070</v>
      </c>
      <c r="J343" s="112">
        <f t="shared" si="24"/>
        <v>0.94258520110531163</v>
      </c>
      <c r="K343" s="55">
        <v>1950</v>
      </c>
      <c r="L343" s="185">
        <f t="shared" si="22"/>
        <v>574.64102564102564</v>
      </c>
      <c r="M343" s="57">
        <v>159.8202539889287</v>
      </c>
      <c r="N343" s="57">
        <v>477.98819907644946</v>
      </c>
      <c r="O343" s="112">
        <f t="shared" si="23"/>
        <v>0.3343602505202582</v>
      </c>
      <c r="P343" s="57">
        <v>109</v>
      </c>
      <c r="Q343" s="57">
        <v>109</v>
      </c>
      <c r="R343" s="112">
        <v>1</v>
      </c>
    </row>
    <row r="344" spans="1:18" ht="37.5" x14ac:dyDescent="0.3">
      <c r="A344" s="196" t="s">
        <v>611</v>
      </c>
      <c r="B344" s="188">
        <v>15</v>
      </c>
      <c r="C344" s="51" t="s">
        <v>18</v>
      </c>
      <c r="D344" s="51">
        <v>2023</v>
      </c>
      <c r="E344" s="51" t="s">
        <v>604</v>
      </c>
      <c r="F344" s="184" t="e">
        <f ca="1">_xlfn.XLOOKUP(E344,Sheet1!$A$4:$A$11,Sheet1!$C$4:$C$11,"")</f>
        <v>#NAME?</v>
      </c>
      <c r="G344" s="51" t="s">
        <v>605</v>
      </c>
      <c r="H344" s="54">
        <v>7277</v>
      </c>
      <c r="I344" s="54">
        <v>8103</v>
      </c>
      <c r="J344" s="112">
        <f t="shared" si="24"/>
        <v>1.1135083138656039</v>
      </c>
      <c r="K344" s="55">
        <v>9046</v>
      </c>
      <c r="L344" s="185">
        <f t="shared" si="22"/>
        <v>326.95058589431795</v>
      </c>
      <c r="M344" s="57">
        <v>360.95409107737873</v>
      </c>
      <c r="N344" s="57">
        <v>322.83010942853986</v>
      </c>
      <c r="O344" s="112">
        <f t="shared" si="23"/>
        <v>1.1180930171486307</v>
      </c>
      <c r="P344" s="57">
        <v>32</v>
      </c>
      <c r="Q344" s="57">
        <v>31</v>
      </c>
      <c r="R344" s="112">
        <v>0.96875</v>
      </c>
    </row>
    <row r="345" spans="1:18" ht="37.5" x14ac:dyDescent="0.3">
      <c r="A345" s="196" t="s">
        <v>611</v>
      </c>
      <c r="B345" s="183">
        <v>71</v>
      </c>
      <c r="C345" s="51" t="s">
        <v>54</v>
      </c>
      <c r="D345" s="51">
        <v>2023</v>
      </c>
      <c r="E345" s="51" t="s">
        <v>595</v>
      </c>
      <c r="F345" s="184" t="e">
        <f ca="1">_xlfn.XLOOKUP(E345,Sheet1!$A$4:$A$11,Sheet1!$C$4:$C$11,"")</f>
        <v>#NAME?</v>
      </c>
      <c r="G345" s="51" t="s">
        <v>596</v>
      </c>
      <c r="H345" s="54">
        <v>7199</v>
      </c>
      <c r="I345" s="54">
        <v>8202</v>
      </c>
      <c r="J345" s="112">
        <f t="shared" si="24"/>
        <v>1.1393249062369775</v>
      </c>
      <c r="K345" s="55">
        <v>7916</v>
      </c>
      <c r="L345" s="185">
        <f t="shared" si="22"/>
        <v>378.18721576553816</v>
      </c>
      <c r="M345" s="57">
        <v>419.23750304803707</v>
      </c>
      <c r="N345" s="57">
        <v>207.91712986356745</v>
      </c>
      <c r="O345" s="112">
        <f t="shared" si="23"/>
        <v>2.0163682680841899</v>
      </c>
      <c r="P345" s="57">
        <v>2184</v>
      </c>
      <c r="Q345" s="57">
        <v>2015</v>
      </c>
      <c r="R345" s="112">
        <v>0.92261904761904767</v>
      </c>
    </row>
    <row r="346" spans="1:18" ht="37.5" x14ac:dyDescent="0.3">
      <c r="A346" s="196" t="s">
        <v>611</v>
      </c>
      <c r="B346" s="183">
        <v>71</v>
      </c>
      <c r="C346" s="51" t="s">
        <v>54</v>
      </c>
      <c r="D346" s="51">
        <v>2023</v>
      </c>
      <c r="E346" s="51" t="s">
        <v>597</v>
      </c>
      <c r="F346" s="184" t="e">
        <f ca="1">_xlfn.XLOOKUP(E346,Sheet1!$A$4:$A$11,Sheet1!$C$4:$C$11,"")</f>
        <v>#NAME?</v>
      </c>
      <c r="G346" s="51" t="s">
        <v>598</v>
      </c>
      <c r="H346" s="54">
        <v>4940</v>
      </c>
      <c r="I346" s="54">
        <v>4795</v>
      </c>
      <c r="J346" s="112">
        <f t="shared" si="24"/>
        <v>0.97064777327935226</v>
      </c>
      <c r="K346" s="55">
        <v>6133</v>
      </c>
      <c r="L346" s="185">
        <f t="shared" si="22"/>
        <v>285.37012881134842</v>
      </c>
      <c r="M346" s="57">
        <v>425.81543274244007</v>
      </c>
      <c r="N346" s="57">
        <v>424.72297407467795</v>
      </c>
      <c r="O346" s="112">
        <f t="shared" si="23"/>
        <v>1.0025721675879253</v>
      </c>
      <c r="P346" s="57">
        <v>658</v>
      </c>
      <c r="Q346" s="57">
        <v>530</v>
      </c>
      <c r="R346" s="112">
        <v>0.80547112462006076</v>
      </c>
    </row>
    <row r="347" spans="1:18" ht="37.5" x14ac:dyDescent="0.3">
      <c r="A347" s="196" t="s">
        <v>611</v>
      </c>
      <c r="B347" s="183">
        <v>71</v>
      </c>
      <c r="C347" s="51" t="s">
        <v>54</v>
      </c>
      <c r="D347" s="51">
        <v>2023</v>
      </c>
      <c r="E347" s="51" t="s">
        <v>599</v>
      </c>
      <c r="F347" s="184" t="e">
        <f ca="1">_xlfn.XLOOKUP(E347,Sheet1!$A$4:$A$11,Sheet1!$C$4:$C$11,"")</f>
        <v>#NAME?</v>
      </c>
      <c r="G347" s="51" t="s">
        <v>600</v>
      </c>
      <c r="H347" s="54">
        <v>1609</v>
      </c>
      <c r="I347" s="54">
        <v>1567</v>
      </c>
      <c r="J347" s="112">
        <f t="shared" si="24"/>
        <v>0.97389683032939711</v>
      </c>
      <c r="K347" s="55">
        <v>438</v>
      </c>
      <c r="L347" s="185">
        <f t="shared" si="22"/>
        <v>1305.8333333333335</v>
      </c>
      <c r="M347" s="57">
        <v>96.543714103382257</v>
      </c>
      <c r="N347" s="57">
        <v>153.59360730593608</v>
      </c>
      <c r="O347" s="112">
        <f t="shared" si="23"/>
        <v>0.62856596571158885</v>
      </c>
      <c r="P347" s="57">
        <v>3838</v>
      </c>
      <c r="Q347" s="57">
        <v>3207</v>
      </c>
      <c r="R347" s="112">
        <v>0.83559145388223033</v>
      </c>
    </row>
    <row r="348" spans="1:18" ht="37.5" x14ac:dyDescent="0.3">
      <c r="A348" s="196" t="s">
        <v>611</v>
      </c>
      <c r="B348" s="183">
        <v>71</v>
      </c>
      <c r="C348" s="51" t="s">
        <v>54</v>
      </c>
      <c r="D348" s="51">
        <v>2023</v>
      </c>
      <c r="E348" s="51" t="s">
        <v>607</v>
      </c>
      <c r="F348" s="184" t="e">
        <f ca="1">_xlfn.XLOOKUP(E348,Sheet1!$A$4:$A$11,Sheet1!$C$4:$C$11,"")</f>
        <v>#NAME?</v>
      </c>
      <c r="G348" s="51" t="s">
        <v>737</v>
      </c>
      <c r="H348" s="54">
        <v>1324</v>
      </c>
      <c r="I348" s="54">
        <v>1395</v>
      </c>
      <c r="J348" s="112">
        <f t="shared" si="24"/>
        <v>1.0536253776435045</v>
      </c>
      <c r="K348" s="55">
        <v>324</v>
      </c>
      <c r="L348" s="185">
        <f t="shared" si="22"/>
        <v>1571.5277777777776</v>
      </c>
      <c r="M348" s="57">
        <v>106.52616487455197</v>
      </c>
      <c r="N348" s="57">
        <v>781.48765432098764</v>
      </c>
      <c r="O348" s="112">
        <f t="shared" si="23"/>
        <v>0.13631202525791597</v>
      </c>
      <c r="P348" s="57">
        <v>3733</v>
      </c>
      <c r="Q348" s="57">
        <v>3715</v>
      </c>
      <c r="R348" s="112">
        <v>0.99517814090543799</v>
      </c>
    </row>
    <row r="349" spans="1:18" ht="37.5" x14ac:dyDescent="0.3">
      <c r="A349" s="196" t="s">
        <v>611</v>
      </c>
      <c r="B349" s="183">
        <v>71</v>
      </c>
      <c r="C349" s="51" t="s">
        <v>54</v>
      </c>
      <c r="D349" s="51">
        <v>2023</v>
      </c>
      <c r="E349" s="51" t="s">
        <v>604</v>
      </c>
      <c r="F349" s="184" t="e">
        <f ca="1">_xlfn.XLOOKUP(E349,Sheet1!$A$4:$A$11,Sheet1!$C$4:$C$11,"")</f>
        <v>#NAME?</v>
      </c>
      <c r="G349" s="51" t="s">
        <v>605</v>
      </c>
      <c r="H349" s="54">
        <v>1251</v>
      </c>
      <c r="I349" s="54">
        <v>1262</v>
      </c>
      <c r="J349" s="112">
        <f t="shared" si="24"/>
        <v>1.0087929656274981</v>
      </c>
      <c r="K349" s="55">
        <v>839</v>
      </c>
      <c r="L349" s="185">
        <f t="shared" si="22"/>
        <v>549.02264600715137</v>
      </c>
      <c r="M349" s="57">
        <v>227.11727416798732</v>
      </c>
      <c r="N349" s="57">
        <v>198.27175208581644</v>
      </c>
      <c r="O349" s="112">
        <f t="shared" si="23"/>
        <v>1.1454847792422085</v>
      </c>
      <c r="P349" s="57">
        <v>1179</v>
      </c>
      <c r="Q349" s="57">
        <v>959</v>
      </c>
      <c r="R349" s="112">
        <v>0.81340118744698897</v>
      </c>
    </row>
    <row r="350" spans="1:18" ht="37.5" x14ac:dyDescent="0.3">
      <c r="A350" s="196" t="s">
        <v>611</v>
      </c>
      <c r="B350" s="183">
        <v>80</v>
      </c>
      <c r="C350" s="51" t="s">
        <v>55</v>
      </c>
      <c r="D350" s="51">
        <v>2023</v>
      </c>
      <c r="E350" s="51" t="s">
        <v>595</v>
      </c>
      <c r="F350" s="184" t="e">
        <f ca="1">_xlfn.XLOOKUP(E350,Sheet1!$A$4:$A$11,Sheet1!$C$4:$C$11,"")</f>
        <v>#NAME?</v>
      </c>
      <c r="G350" s="51" t="s">
        <v>596</v>
      </c>
      <c r="H350" s="54">
        <v>1858</v>
      </c>
      <c r="I350" s="54">
        <v>1851</v>
      </c>
      <c r="J350" s="112">
        <f t="shared" si="24"/>
        <v>0.99623250807319697</v>
      </c>
      <c r="K350" s="55">
        <v>513</v>
      </c>
      <c r="L350" s="185">
        <f t="shared" si="22"/>
        <v>1316.9883040935672</v>
      </c>
      <c r="M350" s="57">
        <v>79.880605078336032</v>
      </c>
      <c r="N350" s="57">
        <v>79.411306042884988</v>
      </c>
      <c r="O350" s="112">
        <f t="shared" si="23"/>
        <v>1.0059097256906668</v>
      </c>
      <c r="P350" s="57">
        <v>394</v>
      </c>
      <c r="Q350" s="57">
        <v>360</v>
      </c>
      <c r="R350" s="112">
        <v>0.91370558375634514</v>
      </c>
    </row>
    <row r="351" spans="1:18" ht="37.5" x14ac:dyDescent="0.3">
      <c r="A351" s="196" t="s">
        <v>611</v>
      </c>
      <c r="B351" s="183">
        <v>80</v>
      </c>
      <c r="C351" s="51" t="s">
        <v>55</v>
      </c>
      <c r="D351" s="51">
        <v>2023</v>
      </c>
      <c r="E351" s="51" t="s">
        <v>597</v>
      </c>
      <c r="F351" s="184" t="e">
        <f ca="1">_xlfn.XLOOKUP(E351,Sheet1!$A$4:$A$11,Sheet1!$C$4:$C$11,"")</f>
        <v>#NAME?</v>
      </c>
      <c r="G351" s="51" t="s">
        <v>598</v>
      </c>
      <c r="H351" s="54">
        <v>3102</v>
      </c>
      <c r="I351" s="54">
        <v>3046</v>
      </c>
      <c r="J351" s="112">
        <f t="shared" si="24"/>
        <v>0.9819471308833011</v>
      </c>
      <c r="K351" s="55">
        <v>1080</v>
      </c>
      <c r="L351" s="185">
        <f t="shared" si="22"/>
        <v>1029.4351851851852</v>
      </c>
      <c r="M351" s="57">
        <v>115.14937623112279</v>
      </c>
      <c r="N351" s="57">
        <v>124.20092592592593</v>
      </c>
      <c r="O351" s="112">
        <f t="shared" si="23"/>
        <v>0.92712172129697701</v>
      </c>
      <c r="P351" s="57">
        <v>253</v>
      </c>
      <c r="Q351" s="57">
        <v>202</v>
      </c>
      <c r="R351" s="112">
        <v>0.79841897233201586</v>
      </c>
    </row>
    <row r="352" spans="1:18" ht="37.5" x14ac:dyDescent="0.3">
      <c r="A352" s="196" t="s">
        <v>611</v>
      </c>
      <c r="B352" s="183">
        <v>80</v>
      </c>
      <c r="C352" s="51" t="s">
        <v>55</v>
      </c>
      <c r="D352" s="51">
        <v>2023</v>
      </c>
      <c r="E352" s="51" t="s">
        <v>599</v>
      </c>
      <c r="F352" s="184" t="e">
        <f ca="1">_xlfn.XLOOKUP(E352,Sheet1!$A$4:$A$11,Sheet1!$C$4:$C$11,"")</f>
        <v>#NAME?</v>
      </c>
      <c r="G352" s="51" t="s">
        <v>600</v>
      </c>
      <c r="H352" s="54">
        <v>280</v>
      </c>
      <c r="I352" s="54">
        <v>263</v>
      </c>
      <c r="J352" s="112">
        <f t="shared" si="24"/>
        <v>0.93928571428571428</v>
      </c>
      <c r="K352" s="55">
        <v>174</v>
      </c>
      <c r="L352" s="185">
        <f t="shared" si="22"/>
        <v>551.69540229885058</v>
      </c>
      <c r="M352" s="57">
        <v>208.49049429657794</v>
      </c>
      <c r="N352" s="57">
        <v>280.41954022988506</v>
      </c>
      <c r="O352" s="112">
        <f t="shared" si="23"/>
        <v>0.74349488671745045</v>
      </c>
      <c r="P352" s="57">
        <v>823</v>
      </c>
      <c r="Q352" s="57">
        <v>734</v>
      </c>
      <c r="R352" s="112">
        <v>0.89185905224787365</v>
      </c>
    </row>
    <row r="353" spans="1:18" ht="37.5" x14ac:dyDescent="0.3">
      <c r="A353" s="196" t="s">
        <v>611</v>
      </c>
      <c r="B353" s="183">
        <v>80</v>
      </c>
      <c r="C353" s="51" t="s">
        <v>55</v>
      </c>
      <c r="D353" s="51">
        <v>2023</v>
      </c>
      <c r="E353" s="51" t="s">
        <v>607</v>
      </c>
      <c r="F353" s="184" t="e">
        <f ca="1">_xlfn.XLOOKUP(E353,Sheet1!$A$4:$A$11,Sheet1!$C$4:$C$11,"")</f>
        <v>#NAME?</v>
      </c>
      <c r="G353" s="51" t="s">
        <v>737</v>
      </c>
      <c r="H353" s="54">
        <v>610</v>
      </c>
      <c r="I353" s="54">
        <v>579</v>
      </c>
      <c r="J353" s="112">
        <f t="shared" si="24"/>
        <v>0.94918032786885242</v>
      </c>
      <c r="K353" s="55">
        <v>182</v>
      </c>
      <c r="L353" s="185">
        <f t="shared" si="22"/>
        <v>1161.1813186813185</v>
      </c>
      <c r="M353" s="57">
        <v>109.45768566493955</v>
      </c>
      <c r="N353" s="57">
        <v>594.07142857142856</v>
      </c>
      <c r="O353" s="112">
        <f t="shared" si="23"/>
        <v>0.1842500419994173</v>
      </c>
      <c r="P353" s="57">
        <v>506</v>
      </c>
      <c r="Q353" s="57">
        <v>506</v>
      </c>
      <c r="R353" s="112">
        <v>1</v>
      </c>
    </row>
    <row r="354" spans="1:18" ht="37.5" x14ac:dyDescent="0.3">
      <c r="A354" s="196" t="s">
        <v>611</v>
      </c>
      <c r="B354" s="183">
        <v>80</v>
      </c>
      <c r="C354" s="51" t="s">
        <v>55</v>
      </c>
      <c r="D354" s="51">
        <v>2023</v>
      </c>
      <c r="E354" s="51" t="s">
        <v>604</v>
      </c>
      <c r="F354" s="184" t="e">
        <f ca="1">_xlfn.XLOOKUP(E354,Sheet1!$A$4:$A$11,Sheet1!$C$4:$C$11,"")</f>
        <v>#NAME?</v>
      </c>
      <c r="G354" s="51" t="s">
        <v>605</v>
      </c>
      <c r="H354" s="54">
        <v>309</v>
      </c>
      <c r="I354" s="54">
        <v>297</v>
      </c>
      <c r="J354" s="112">
        <f t="shared" si="24"/>
        <v>0.96116504854368934</v>
      </c>
      <c r="K354" s="55">
        <v>211</v>
      </c>
      <c r="L354" s="185">
        <f t="shared" si="22"/>
        <v>513.76777251184831</v>
      </c>
      <c r="M354" s="57">
        <v>250.37037037037038</v>
      </c>
      <c r="N354" s="57">
        <v>281.28909952606637</v>
      </c>
      <c r="O354" s="112">
        <f t="shared" si="23"/>
        <v>0.89008202163613948</v>
      </c>
      <c r="P354" s="57">
        <v>528</v>
      </c>
      <c r="Q354" s="57">
        <v>521</v>
      </c>
      <c r="R354" s="112">
        <v>0.9867424242424242</v>
      </c>
    </row>
    <row r="355" spans="1:18" ht="37.5" x14ac:dyDescent="0.3">
      <c r="A355" s="196" t="s">
        <v>611</v>
      </c>
      <c r="B355" s="183">
        <v>84</v>
      </c>
      <c r="C355" s="51" t="s">
        <v>56</v>
      </c>
      <c r="D355" s="51">
        <v>2023</v>
      </c>
      <c r="E355" s="51" t="s">
        <v>595</v>
      </c>
      <c r="F355" s="184" t="e">
        <f ca="1">_xlfn.XLOOKUP(E355,Sheet1!$A$4:$A$11,Sheet1!$C$4:$C$11,"")</f>
        <v>#NAME?</v>
      </c>
      <c r="G355" s="51" t="s">
        <v>596</v>
      </c>
      <c r="H355" s="54">
        <v>421</v>
      </c>
      <c r="I355" s="54">
        <v>378</v>
      </c>
      <c r="J355" s="112">
        <f t="shared" si="24"/>
        <v>0.89786223277909738</v>
      </c>
      <c r="K355" s="55">
        <v>96</v>
      </c>
      <c r="L355" s="185">
        <f t="shared" si="22"/>
        <v>1437.1875</v>
      </c>
      <c r="M355" s="57">
        <v>45.886243386243386</v>
      </c>
      <c r="N355" s="57">
        <v>66.78125</v>
      </c>
      <c r="O355" s="112">
        <f t="shared" si="23"/>
        <v>0.68711267588197866</v>
      </c>
      <c r="P355" s="57">
        <v>146</v>
      </c>
      <c r="Q355" s="57">
        <v>127</v>
      </c>
      <c r="R355" s="112">
        <v>0.86986301369863017</v>
      </c>
    </row>
    <row r="356" spans="1:18" ht="37.5" x14ac:dyDescent="0.3">
      <c r="A356" s="196" t="s">
        <v>611</v>
      </c>
      <c r="B356" s="183">
        <v>84</v>
      </c>
      <c r="C356" s="51" t="s">
        <v>56</v>
      </c>
      <c r="D356" s="51">
        <v>2023</v>
      </c>
      <c r="E356" s="51" t="s">
        <v>597</v>
      </c>
      <c r="F356" s="184" t="e">
        <f ca="1">_xlfn.XLOOKUP(E356,Sheet1!$A$4:$A$11,Sheet1!$C$4:$C$11,"")</f>
        <v>#NAME?</v>
      </c>
      <c r="G356" s="51" t="s">
        <v>598</v>
      </c>
      <c r="H356" s="54">
        <v>1023</v>
      </c>
      <c r="I356" s="54">
        <v>936</v>
      </c>
      <c r="J356" s="112">
        <f t="shared" si="24"/>
        <v>0.91495601173020524</v>
      </c>
      <c r="K356" s="55">
        <v>758</v>
      </c>
      <c r="L356" s="185">
        <f t="shared" si="22"/>
        <v>450.71240105540903</v>
      </c>
      <c r="M356" s="57">
        <v>198.75961538461539</v>
      </c>
      <c r="N356" s="57">
        <v>489.8179419525066</v>
      </c>
      <c r="O356" s="112">
        <f t="shared" si="23"/>
        <v>0.40578263546721483</v>
      </c>
      <c r="P356" s="57">
        <v>95</v>
      </c>
      <c r="Q356" s="57">
        <v>75</v>
      </c>
      <c r="R356" s="112">
        <v>0.78947368421052633</v>
      </c>
    </row>
    <row r="357" spans="1:18" ht="37.5" x14ac:dyDescent="0.3">
      <c r="A357" s="196" t="s">
        <v>611</v>
      </c>
      <c r="B357" s="183">
        <v>84</v>
      </c>
      <c r="C357" s="51" t="s">
        <v>56</v>
      </c>
      <c r="D357" s="51">
        <v>2023</v>
      </c>
      <c r="E357" s="51" t="s">
        <v>599</v>
      </c>
      <c r="F357" s="184" t="e">
        <f ca="1">_xlfn.XLOOKUP(E357,Sheet1!$A$4:$A$11,Sheet1!$C$4:$C$11,"")</f>
        <v>#NAME?</v>
      </c>
      <c r="G357" s="51" t="s">
        <v>600</v>
      </c>
      <c r="H357" s="54">
        <v>459</v>
      </c>
      <c r="I357" s="54">
        <v>509</v>
      </c>
      <c r="J357" s="112">
        <f t="shared" si="24"/>
        <v>1.1089324618736383</v>
      </c>
      <c r="K357" s="55">
        <v>412</v>
      </c>
      <c r="L357" s="185">
        <f t="shared" si="22"/>
        <v>450.93446601941747</v>
      </c>
      <c r="M357" s="57">
        <v>300.13555992141454</v>
      </c>
      <c r="N357" s="57">
        <v>235.21601941747574</v>
      </c>
      <c r="O357" s="112">
        <f t="shared" si="23"/>
        <v>1.2759996562509446</v>
      </c>
      <c r="P357" s="57">
        <v>193</v>
      </c>
      <c r="Q357" s="57">
        <v>149</v>
      </c>
      <c r="R357" s="112">
        <v>0.772020725388601</v>
      </c>
    </row>
    <row r="358" spans="1:18" ht="37.5" x14ac:dyDescent="0.3">
      <c r="A358" s="196" t="s">
        <v>611</v>
      </c>
      <c r="B358" s="183">
        <v>84</v>
      </c>
      <c r="C358" s="51" t="s">
        <v>56</v>
      </c>
      <c r="D358" s="51">
        <v>2023</v>
      </c>
      <c r="E358" s="51" t="s">
        <v>607</v>
      </c>
      <c r="F358" s="184" t="e">
        <f ca="1">_xlfn.XLOOKUP(E358,Sheet1!$A$4:$A$11,Sheet1!$C$4:$C$11,"")</f>
        <v>#NAME?</v>
      </c>
      <c r="G358" s="51" t="s">
        <v>737</v>
      </c>
      <c r="H358" s="54">
        <v>1298</v>
      </c>
      <c r="I358" s="54">
        <v>1174</v>
      </c>
      <c r="J358" s="112">
        <f t="shared" si="24"/>
        <v>0.90446841294298919</v>
      </c>
      <c r="K358" s="55">
        <v>991</v>
      </c>
      <c r="L358" s="185">
        <f t="shared" si="22"/>
        <v>432.40161453077701</v>
      </c>
      <c r="M358" s="57">
        <v>181.6320272572402</v>
      </c>
      <c r="N358" s="57">
        <v>565.82862903225805</v>
      </c>
      <c r="O358" s="112">
        <f t="shared" si="23"/>
        <v>0.32100183330752835</v>
      </c>
      <c r="P358" s="57">
        <v>53</v>
      </c>
      <c r="Q358" s="57">
        <v>53</v>
      </c>
      <c r="R358" s="112">
        <v>1</v>
      </c>
    </row>
    <row r="359" spans="1:18" ht="37.5" x14ac:dyDescent="0.3">
      <c r="A359" s="196" t="s">
        <v>611</v>
      </c>
      <c r="B359" s="183">
        <v>84</v>
      </c>
      <c r="C359" s="51" t="s">
        <v>56</v>
      </c>
      <c r="D359" s="51">
        <v>2023</v>
      </c>
      <c r="E359" s="51" t="s">
        <v>604</v>
      </c>
      <c r="F359" s="184" t="e">
        <f ca="1">_xlfn.XLOOKUP(E359,Sheet1!$A$4:$A$11,Sheet1!$C$4:$C$11,"")</f>
        <v>#NAME?</v>
      </c>
      <c r="G359" s="51" t="s">
        <v>605</v>
      </c>
      <c r="H359" s="54">
        <v>816</v>
      </c>
      <c r="I359" s="54">
        <v>751</v>
      </c>
      <c r="J359" s="112">
        <f t="shared" si="24"/>
        <v>0.92034313725490191</v>
      </c>
      <c r="K359" s="55">
        <v>798</v>
      </c>
      <c r="L359" s="185">
        <f t="shared" si="22"/>
        <v>343.50250626566412</v>
      </c>
      <c r="M359" s="57">
        <v>314.02529960053261</v>
      </c>
      <c r="N359" s="57">
        <v>292.93483709273181</v>
      </c>
      <c r="O359" s="112">
        <f t="shared" si="23"/>
        <v>1.0719971127951722</v>
      </c>
      <c r="P359" s="57">
        <v>75</v>
      </c>
      <c r="Q359" s="57">
        <v>59</v>
      </c>
      <c r="R359" s="112">
        <v>0.78666666666666663</v>
      </c>
    </row>
    <row r="360" spans="1:18" ht="37.5" x14ac:dyDescent="0.3">
      <c r="A360" s="196" t="s">
        <v>611</v>
      </c>
      <c r="B360" s="183">
        <v>85</v>
      </c>
      <c r="C360" s="51" t="s">
        <v>57</v>
      </c>
      <c r="D360" s="51">
        <v>2023</v>
      </c>
      <c r="E360" s="51" t="s">
        <v>595</v>
      </c>
      <c r="F360" s="184" t="e">
        <f ca="1">_xlfn.XLOOKUP(E360,Sheet1!$A$4:$A$11,Sheet1!$C$4:$C$11,"")</f>
        <v>#NAME?</v>
      </c>
      <c r="G360" s="51" t="s">
        <v>596</v>
      </c>
      <c r="H360" s="54">
        <v>1736</v>
      </c>
      <c r="I360" s="54">
        <v>1615</v>
      </c>
      <c r="J360" s="112">
        <f t="shared" si="24"/>
        <v>0.9302995391705069</v>
      </c>
      <c r="K360" s="55">
        <v>1489</v>
      </c>
      <c r="L360" s="185">
        <f t="shared" si="22"/>
        <v>395.88650100738749</v>
      </c>
      <c r="M360" s="57">
        <v>283.17089783281733</v>
      </c>
      <c r="N360" s="57">
        <v>192.04835460040294</v>
      </c>
      <c r="O360" s="112">
        <f t="shared" si="23"/>
        <v>1.4744770837636909</v>
      </c>
      <c r="P360" s="57">
        <v>463</v>
      </c>
      <c r="Q360" s="57">
        <v>416</v>
      </c>
      <c r="R360" s="112">
        <v>0.89848812095032393</v>
      </c>
    </row>
    <row r="361" spans="1:18" ht="37.5" x14ac:dyDescent="0.3">
      <c r="A361" s="196" t="s">
        <v>611</v>
      </c>
      <c r="B361" s="183">
        <v>85</v>
      </c>
      <c r="C361" s="51" t="s">
        <v>57</v>
      </c>
      <c r="D361" s="51">
        <v>2023</v>
      </c>
      <c r="E361" s="51" t="s">
        <v>597</v>
      </c>
      <c r="F361" s="184" t="e">
        <f ca="1">_xlfn.XLOOKUP(E361,Sheet1!$A$4:$A$11,Sheet1!$C$4:$C$11,"")</f>
        <v>#NAME?</v>
      </c>
      <c r="G361" s="51" t="s">
        <v>598</v>
      </c>
      <c r="H361" s="54">
        <v>1896</v>
      </c>
      <c r="I361" s="54">
        <v>2249</v>
      </c>
      <c r="J361" s="112">
        <f t="shared" si="24"/>
        <v>1.1861814345991561</v>
      </c>
      <c r="K361" s="55">
        <v>1531</v>
      </c>
      <c r="L361" s="185">
        <f t="shared" si="22"/>
        <v>536.17570215545391</v>
      </c>
      <c r="M361" s="57">
        <v>333.28901734104045</v>
      </c>
      <c r="N361" s="57">
        <v>373.94121489222732</v>
      </c>
      <c r="O361" s="112">
        <f t="shared" si="23"/>
        <v>0.89128719720584115</v>
      </c>
      <c r="P361" s="57">
        <v>424</v>
      </c>
      <c r="Q361" s="57">
        <v>237</v>
      </c>
      <c r="R361" s="112">
        <v>0.55896226415094341</v>
      </c>
    </row>
    <row r="362" spans="1:18" ht="37.5" x14ac:dyDescent="0.3">
      <c r="A362" s="196" t="s">
        <v>611</v>
      </c>
      <c r="B362" s="183">
        <v>85</v>
      </c>
      <c r="C362" s="51" t="s">
        <v>57</v>
      </c>
      <c r="D362" s="51">
        <v>2023</v>
      </c>
      <c r="E362" s="51" t="s">
        <v>599</v>
      </c>
      <c r="F362" s="184" t="e">
        <f ca="1">_xlfn.XLOOKUP(E362,Sheet1!$A$4:$A$11,Sheet1!$C$4:$C$11,"")</f>
        <v>#NAME?</v>
      </c>
      <c r="G362" s="51" t="s">
        <v>600</v>
      </c>
      <c r="H362" s="54">
        <v>236</v>
      </c>
      <c r="I362" s="54">
        <v>264</v>
      </c>
      <c r="J362" s="112">
        <f t="shared" si="24"/>
        <v>1.1186440677966101</v>
      </c>
      <c r="K362" s="55">
        <v>97</v>
      </c>
      <c r="L362" s="185">
        <f t="shared" si="22"/>
        <v>993.40206185567013</v>
      </c>
      <c r="M362" s="57">
        <v>206.74242424242425</v>
      </c>
      <c r="N362" s="57">
        <v>314.65979381443299</v>
      </c>
      <c r="O362" s="112">
        <f t="shared" si="23"/>
        <v>0.65703476677528183</v>
      </c>
      <c r="P362" s="57">
        <v>618</v>
      </c>
      <c r="Q362" s="57">
        <v>483</v>
      </c>
      <c r="R362" s="112">
        <v>0.78155339805825241</v>
      </c>
    </row>
    <row r="363" spans="1:18" ht="37.5" x14ac:dyDescent="0.3">
      <c r="A363" s="196" t="s">
        <v>611</v>
      </c>
      <c r="B363" s="183">
        <v>85</v>
      </c>
      <c r="C363" s="51" t="s">
        <v>57</v>
      </c>
      <c r="D363" s="51">
        <v>2023</v>
      </c>
      <c r="E363" s="51" t="s">
        <v>607</v>
      </c>
      <c r="F363" s="184" t="e">
        <f ca="1">_xlfn.XLOOKUP(E363,Sheet1!$A$4:$A$11,Sheet1!$C$4:$C$11,"")</f>
        <v>#NAME?</v>
      </c>
      <c r="G363" s="51" t="s">
        <v>737</v>
      </c>
      <c r="H363" s="54">
        <v>639</v>
      </c>
      <c r="I363" s="54">
        <v>661</v>
      </c>
      <c r="J363" s="112">
        <f t="shared" si="24"/>
        <v>1.0344287949921753</v>
      </c>
      <c r="K363" s="55">
        <v>39</v>
      </c>
      <c r="L363" s="185">
        <f t="shared" si="22"/>
        <v>6186.2820512820517</v>
      </c>
      <c r="M363" s="57">
        <v>30.962178517397881</v>
      </c>
      <c r="N363" s="57">
        <v>108.17948717948718</v>
      </c>
      <c r="O363" s="112">
        <f t="shared" si="23"/>
        <v>0.28621117852062511</v>
      </c>
      <c r="P363" s="57">
        <v>1117</v>
      </c>
      <c r="Q363" s="57">
        <v>984</v>
      </c>
      <c r="R363" s="112">
        <v>0.88093106535362575</v>
      </c>
    </row>
    <row r="364" spans="1:18" ht="37.5" x14ac:dyDescent="0.3">
      <c r="A364" s="196" t="s">
        <v>611</v>
      </c>
      <c r="B364" s="183">
        <v>85</v>
      </c>
      <c r="C364" s="51" t="s">
        <v>57</v>
      </c>
      <c r="D364" s="51">
        <v>2023</v>
      </c>
      <c r="E364" s="51" t="s">
        <v>604</v>
      </c>
      <c r="F364" s="184" t="e">
        <f ca="1">_xlfn.XLOOKUP(E364,Sheet1!$A$4:$A$11,Sheet1!$C$4:$C$11,"")</f>
        <v>#NAME?</v>
      </c>
      <c r="G364" s="51" t="s">
        <v>605</v>
      </c>
      <c r="H364" s="54">
        <v>275</v>
      </c>
      <c r="I364" s="54">
        <v>262</v>
      </c>
      <c r="J364" s="112">
        <f t="shared" si="24"/>
        <v>0.95272727272727276</v>
      </c>
      <c r="K364" s="55">
        <v>95</v>
      </c>
      <c r="L364" s="185">
        <f t="shared" si="22"/>
        <v>1006.6315789473684</v>
      </c>
      <c r="M364" s="57">
        <v>154.2290076335878</v>
      </c>
      <c r="N364" s="57">
        <v>129.53684210526316</v>
      </c>
      <c r="O364" s="112">
        <f t="shared" si="23"/>
        <v>1.190618862765386</v>
      </c>
      <c r="P364" s="57">
        <v>750</v>
      </c>
      <c r="Q364" s="57">
        <v>592</v>
      </c>
      <c r="R364" s="112">
        <v>0.78933333333333333</v>
      </c>
    </row>
    <row r="365" spans="1:18" ht="25" x14ac:dyDescent="0.3">
      <c r="A365" s="196" t="s">
        <v>611</v>
      </c>
      <c r="B365" s="183">
        <v>94</v>
      </c>
      <c r="C365" s="51" t="s">
        <v>58</v>
      </c>
      <c r="D365" s="51">
        <v>2023</v>
      </c>
      <c r="E365" s="51" t="s">
        <v>595</v>
      </c>
      <c r="F365" s="184" t="e">
        <f ca="1">_xlfn.XLOOKUP(E365,Sheet1!$A$4:$A$11,Sheet1!$C$4:$C$11,"")</f>
        <v>#NAME?</v>
      </c>
      <c r="G365" s="51" t="s">
        <v>596</v>
      </c>
      <c r="H365" s="54">
        <v>209</v>
      </c>
      <c r="I365" s="54">
        <v>289</v>
      </c>
      <c r="J365" s="112">
        <f t="shared" si="24"/>
        <v>1.3827751196172249</v>
      </c>
      <c r="K365" s="55">
        <v>71</v>
      </c>
      <c r="L365" s="185">
        <f t="shared" si="22"/>
        <v>1485.7042253521129</v>
      </c>
      <c r="M365" s="57">
        <v>206.07958477508652</v>
      </c>
      <c r="N365" s="57">
        <v>86.464788732394368</v>
      </c>
      <c r="O365" s="112">
        <f t="shared" si="23"/>
        <v>2.3833931453056105</v>
      </c>
      <c r="P365" s="57">
        <v>102</v>
      </c>
      <c r="Q365" s="57">
        <v>93</v>
      </c>
      <c r="R365" s="112">
        <v>0.91176470588235292</v>
      </c>
    </row>
    <row r="366" spans="1:18" ht="25" x14ac:dyDescent="0.3">
      <c r="A366" s="196" t="s">
        <v>611</v>
      </c>
      <c r="B366" s="183">
        <v>94</v>
      </c>
      <c r="C366" s="51" t="s">
        <v>58</v>
      </c>
      <c r="D366" s="51">
        <v>2023</v>
      </c>
      <c r="E366" s="51" t="s">
        <v>597</v>
      </c>
      <c r="F366" s="184" t="e">
        <f ca="1">_xlfn.XLOOKUP(E366,Sheet1!$A$4:$A$11,Sheet1!$C$4:$C$11,"")</f>
        <v>#NAME?</v>
      </c>
      <c r="G366" s="51" t="s">
        <v>598</v>
      </c>
      <c r="H366" s="54">
        <v>697</v>
      </c>
      <c r="I366" s="54">
        <v>717</v>
      </c>
      <c r="J366" s="112">
        <f t="shared" si="24"/>
        <v>1.0286944045911048</v>
      </c>
      <c r="K366" s="55">
        <v>148</v>
      </c>
      <c r="L366" s="185">
        <f t="shared" si="22"/>
        <v>1768.2770270270271</v>
      </c>
      <c r="M366" s="57">
        <v>83.43514644351464</v>
      </c>
      <c r="N366" s="57">
        <v>97.858108108108112</v>
      </c>
      <c r="O366" s="112">
        <f t="shared" si="23"/>
        <v>0.85261352438308124</v>
      </c>
      <c r="P366" s="57">
        <v>52</v>
      </c>
      <c r="Q366" s="57">
        <v>51</v>
      </c>
      <c r="R366" s="112">
        <v>0.98076923076923073</v>
      </c>
    </row>
    <row r="367" spans="1:18" ht="25" x14ac:dyDescent="0.3">
      <c r="A367" s="196" t="s">
        <v>611</v>
      </c>
      <c r="B367" s="183">
        <v>94</v>
      </c>
      <c r="C367" s="51" t="s">
        <v>58</v>
      </c>
      <c r="D367" s="51">
        <v>2023</v>
      </c>
      <c r="E367" s="51" t="s">
        <v>599</v>
      </c>
      <c r="F367" s="184" t="e">
        <f ca="1">_xlfn.XLOOKUP(E367,Sheet1!$A$4:$A$11,Sheet1!$C$4:$C$11,"")</f>
        <v>#NAME?</v>
      </c>
      <c r="G367" s="51" t="s">
        <v>600</v>
      </c>
      <c r="H367" s="54">
        <v>1000</v>
      </c>
      <c r="I367" s="54">
        <v>1044</v>
      </c>
      <c r="J367" s="112">
        <f t="shared" si="24"/>
        <v>1.044</v>
      </c>
      <c r="K367" s="55">
        <v>959</v>
      </c>
      <c r="L367" s="185">
        <f t="shared" si="22"/>
        <v>397.35140771637123</v>
      </c>
      <c r="M367" s="57">
        <v>350.71839080459768</v>
      </c>
      <c r="N367" s="57">
        <v>244.05839416058393</v>
      </c>
      <c r="O367" s="112">
        <f t="shared" si="23"/>
        <v>1.4370265444499906</v>
      </c>
      <c r="P367" s="57">
        <v>81</v>
      </c>
      <c r="Q367" s="57">
        <v>80</v>
      </c>
      <c r="R367" s="112">
        <v>0.98765432098765427</v>
      </c>
    </row>
    <row r="368" spans="1:18" ht="25" x14ac:dyDescent="0.3">
      <c r="A368" s="196" t="s">
        <v>611</v>
      </c>
      <c r="B368" s="183">
        <v>94</v>
      </c>
      <c r="C368" s="51" t="s">
        <v>58</v>
      </c>
      <c r="D368" s="51">
        <v>2023</v>
      </c>
      <c r="E368" s="51" t="s">
        <v>607</v>
      </c>
      <c r="F368" s="184" t="e">
        <f ca="1">_xlfn.XLOOKUP(E368,Sheet1!$A$4:$A$11,Sheet1!$C$4:$C$11,"")</f>
        <v>#NAME?</v>
      </c>
      <c r="G368" s="51" t="s">
        <v>737</v>
      </c>
      <c r="H368" s="54">
        <v>835</v>
      </c>
      <c r="I368" s="54">
        <v>822</v>
      </c>
      <c r="J368" s="112">
        <f t="shared" si="24"/>
        <v>0.98443113772455093</v>
      </c>
      <c r="K368" s="55">
        <v>451</v>
      </c>
      <c r="L368" s="185">
        <f t="shared" si="22"/>
        <v>665.25498891352549</v>
      </c>
      <c r="M368" s="57">
        <v>152.58272506082724</v>
      </c>
      <c r="N368" s="57">
        <v>424.84257206208423</v>
      </c>
      <c r="O368" s="112">
        <f t="shared" si="23"/>
        <v>0.35915121293100921</v>
      </c>
      <c r="P368" s="57">
        <v>479</v>
      </c>
      <c r="Q368" s="57">
        <v>479</v>
      </c>
      <c r="R368" s="112">
        <v>1</v>
      </c>
    </row>
    <row r="369" spans="1:18" ht="25" x14ac:dyDescent="0.3">
      <c r="A369" s="196" t="s">
        <v>611</v>
      </c>
      <c r="B369" s="183">
        <v>94</v>
      </c>
      <c r="C369" s="51" t="s">
        <v>58</v>
      </c>
      <c r="D369" s="51">
        <v>2023</v>
      </c>
      <c r="E369" s="51" t="s">
        <v>604</v>
      </c>
      <c r="F369" s="184" t="e">
        <f ca="1">_xlfn.XLOOKUP(E369,Sheet1!$A$4:$A$11,Sheet1!$C$4:$C$11,"")</f>
        <v>#NAME?</v>
      </c>
      <c r="G369" s="51" t="s">
        <v>605</v>
      </c>
      <c r="H369" s="54">
        <v>683</v>
      </c>
      <c r="I369" s="54">
        <v>784</v>
      </c>
      <c r="J369" s="112">
        <f t="shared" si="24"/>
        <v>1.1478770131771596</v>
      </c>
      <c r="K369" s="55">
        <v>663</v>
      </c>
      <c r="L369" s="185">
        <f t="shared" si="22"/>
        <v>431.61387631975867</v>
      </c>
      <c r="M369" s="57">
        <v>395.51403061224488</v>
      </c>
      <c r="N369" s="57">
        <v>240.07541478129713</v>
      </c>
      <c r="O369" s="112">
        <f t="shared" si="23"/>
        <v>1.647457449870694</v>
      </c>
      <c r="P369" s="57">
        <v>28</v>
      </c>
      <c r="Q369" s="57">
        <v>27</v>
      </c>
      <c r="R369" s="112">
        <v>0.9642857142857143</v>
      </c>
    </row>
    <row r="370" spans="1:18" ht="37.5" x14ac:dyDescent="0.3">
      <c r="A370" s="196" t="s">
        <v>611</v>
      </c>
      <c r="B370" s="183">
        <v>72</v>
      </c>
      <c r="C370" s="51" t="s">
        <v>59</v>
      </c>
      <c r="D370" s="51">
        <v>2023</v>
      </c>
      <c r="E370" s="51" t="s">
        <v>595</v>
      </c>
      <c r="F370" s="184" t="e">
        <f ca="1">_xlfn.XLOOKUP(E370,Sheet1!$A$4:$A$11,Sheet1!$C$4:$C$11,"")</f>
        <v>#NAME?</v>
      </c>
      <c r="G370" s="51" t="s">
        <v>596</v>
      </c>
      <c r="H370" s="54">
        <v>1284</v>
      </c>
      <c r="I370" s="54">
        <v>622</v>
      </c>
      <c r="J370" s="112">
        <f t="shared" si="24"/>
        <v>0.48442367601246106</v>
      </c>
      <c r="K370" s="55">
        <v>1118</v>
      </c>
      <c r="L370" s="185">
        <f t="shared" si="22"/>
        <v>203.06797853309482</v>
      </c>
      <c r="M370" s="57">
        <v>274.564308681672</v>
      </c>
      <c r="N370" s="57">
        <v>126.1422182468694</v>
      </c>
      <c r="O370" s="112">
        <f t="shared" si="23"/>
        <v>2.1766250229112818</v>
      </c>
      <c r="P370" s="57">
        <v>964</v>
      </c>
      <c r="Q370" s="57">
        <v>923</v>
      </c>
      <c r="R370" s="112">
        <v>0.95746887966804983</v>
      </c>
    </row>
    <row r="371" spans="1:18" ht="37.5" x14ac:dyDescent="0.3">
      <c r="A371" s="196" t="s">
        <v>611</v>
      </c>
      <c r="B371" s="183">
        <v>72</v>
      </c>
      <c r="C371" s="51" t="s">
        <v>59</v>
      </c>
      <c r="D371" s="51">
        <v>2023</v>
      </c>
      <c r="E371" s="51" t="s">
        <v>597</v>
      </c>
      <c r="F371" s="184" t="e">
        <f ca="1">_xlfn.XLOOKUP(E371,Sheet1!$A$4:$A$11,Sheet1!$C$4:$C$11,"")</f>
        <v>#NAME?</v>
      </c>
      <c r="G371" s="51" t="s">
        <v>598</v>
      </c>
      <c r="H371" s="54">
        <v>1499</v>
      </c>
      <c r="I371" s="54">
        <v>1839</v>
      </c>
      <c r="J371" s="112">
        <f t="shared" si="24"/>
        <v>1.2268178785857238</v>
      </c>
      <c r="K371" s="55">
        <v>1202</v>
      </c>
      <c r="L371" s="185">
        <f t="shared" si="22"/>
        <v>558.43178036605661</v>
      </c>
      <c r="M371" s="57">
        <v>316.18977705274608</v>
      </c>
      <c r="N371" s="57">
        <v>330.22462562396009</v>
      </c>
      <c r="O371" s="112">
        <f t="shared" si="23"/>
        <v>0.95749908552490559</v>
      </c>
      <c r="P371" s="57">
        <v>306</v>
      </c>
      <c r="Q371" s="57">
        <v>288</v>
      </c>
      <c r="R371" s="112">
        <v>0.94117647058823528</v>
      </c>
    </row>
    <row r="372" spans="1:18" ht="37.5" x14ac:dyDescent="0.3">
      <c r="A372" s="196" t="s">
        <v>611</v>
      </c>
      <c r="B372" s="183">
        <v>72</v>
      </c>
      <c r="C372" s="51" t="s">
        <v>59</v>
      </c>
      <c r="D372" s="51">
        <v>2023</v>
      </c>
      <c r="E372" s="51" t="s">
        <v>599</v>
      </c>
      <c r="F372" s="184" t="e">
        <f ca="1">_xlfn.XLOOKUP(E372,Sheet1!$A$4:$A$11,Sheet1!$C$4:$C$11,"")</f>
        <v>#NAME?</v>
      </c>
      <c r="G372" s="51" t="s">
        <v>600</v>
      </c>
      <c r="H372" s="54">
        <v>400</v>
      </c>
      <c r="I372" s="54">
        <v>357</v>
      </c>
      <c r="J372" s="112">
        <f t="shared" si="24"/>
        <v>0.89249999999999996</v>
      </c>
      <c r="K372" s="55">
        <v>257</v>
      </c>
      <c r="L372" s="185">
        <f t="shared" si="22"/>
        <v>507.02334630350191</v>
      </c>
      <c r="M372" s="57">
        <v>190.68907563025209</v>
      </c>
      <c r="N372" s="57">
        <v>214.19066147859922</v>
      </c>
      <c r="O372" s="112">
        <f t="shared" si="23"/>
        <v>0.89027726192117262</v>
      </c>
      <c r="P372" s="57">
        <v>738</v>
      </c>
      <c r="Q372" s="57">
        <v>665</v>
      </c>
      <c r="R372" s="112">
        <v>0.90108401084010836</v>
      </c>
    </row>
    <row r="373" spans="1:18" ht="37.5" x14ac:dyDescent="0.3">
      <c r="A373" s="196" t="s">
        <v>611</v>
      </c>
      <c r="B373" s="183">
        <v>72</v>
      </c>
      <c r="C373" s="51" t="s">
        <v>59</v>
      </c>
      <c r="D373" s="51">
        <v>2023</v>
      </c>
      <c r="E373" s="51" t="s">
        <v>607</v>
      </c>
      <c r="F373" s="184" t="e">
        <f ca="1">_xlfn.XLOOKUP(E373,Sheet1!$A$4:$A$11,Sheet1!$C$4:$C$11,"")</f>
        <v>#NAME?</v>
      </c>
      <c r="G373" s="51" t="s">
        <v>737</v>
      </c>
      <c r="H373" s="54">
        <v>389</v>
      </c>
      <c r="I373" s="54">
        <v>421</v>
      </c>
      <c r="J373" s="112">
        <f t="shared" si="24"/>
        <v>1.0822622107969151</v>
      </c>
      <c r="K373" s="55">
        <v>164</v>
      </c>
      <c r="L373" s="185">
        <f t="shared" si="22"/>
        <v>936.98170731707307</v>
      </c>
      <c r="M373" s="57">
        <v>163.94774346793349</v>
      </c>
      <c r="N373" s="57">
        <v>255.95121951219511</v>
      </c>
      <c r="O373" s="112">
        <f t="shared" si="23"/>
        <v>0.64054292759531861</v>
      </c>
      <c r="P373" s="57">
        <v>448</v>
      </c>
      <c r="Q373" s="57">
        <v>447</v>
      </c>
      <c r="R373" s="112">
        <v>0.9977678571428571</v>
      </c>
    </row>
    <row r="374" spans="1:18" ht="37.5" x14ac:dyDescent="0.3">
      <c r="A374" s="196" t="s">
        <v>611</v>
      </c>
      <c r="B374" s="183">
        <v>72</v>
      </c>
      <c r="C374" s="51" t="s">
        <v>59</v>
      </c>
      <c r="D374" s="51">
        <v>2023</v>
      </c>
      <c r="E374" s="51" t="s">
        <v>604</v>
      </c>
      <c r="F374" s="184" t="e">
        <f ca="1">_xlfn.XLOOKUP(E374,Sheet1!$A$4:$A$11,Sheet1!$C$4:$C$11,"")</f>
        <v>#NAME?</v>
      </c>
      <c r="G374" s="51" t="s">
        <v>605</v>
      </c>
      <c r="H374" s="54">
        <v>302</v>
      </c>
      <c r="I374" s="54">
        <v>271</v>
      </c>
      <c r="J374" s="112">
        <f t="shared" si="24"/>
        <v>0.89735099337748347</v>
      </c>
      <c r="K374" s="55">
        <v>338</v>
      </c>
      <c r="L374" s="185">
        <f t="shared" si="22"/>
        <v>292.64792899408286</v>
      </c>
      <c r="M374" s="57">
        <v>361.04059040590408</v>
      </c>
      <c r="N374" s="57">
        <v>280.34023668639054</v>
      </c>
      <c r="O374" s="112">
        <f t="shared" si="23"/>
        <v>1.2878657543896952</v>
      </c>
      <c r="P374" s="57">
        <v>207</v>
      </c>
      <c r="Q374" s="57">
        <v>205</v>
      </c>
      <c r="R374" s="112">
        <v>0.99033816425120769</v>
      </c>
    </row>
    <row r="375" spans="1:18" ht="50" x14ac:dyDescent="0.3">
      <c r="A375" s="196" t="s">
        <v>611</v>
      </c>
      <c r="B375" s="183">
        <v>73</v>
      </c>
      <c r="C375" s="51" t="s">
        <v>60</v>
      </c>
      <c r="D375" s="51">
        <v>2023</v>
      </c>
      <c r="E375" s="51" t="s">
        <v>595</v>
      </c>
      <c r="F375" s="184" t="e">
        <f ca="1">_xlfn.XLOOKUP(E375,Sheet1!$A$4:$A$11,Sheet1!$C$4:$C$11,"")</f>
        <v>#NAME?</v>
      </c>
      <c r="G375" s="51" t="s">
        <v>596</v>
      </c>
      <c r="H375" s="54">
        <v>830</v>
      </c>
      <c r="I375" s="54">
        <v>600</v>
      </c>
      <c r="J375" s="112">
        <f t="shared" si="24"/>
        <v>0.72289156626506024</v>
      </c>
      <c r="K375" s="55">
        <v>712</v>
      </c>
      <c r="L375" s="185">
        <f t="shared" si="22"/>
        <v>307.58426966292132</v>
      </c>
      <c r="M375" s="57">
        <v>271.08</v>
      </c>
      <c r="N375" s="57">
        <v>142.75280898876406</v>
      </c>
      <c r="O375" s="112">
        <f t="shared" si="23"/>
        <v>1.8989468713105073</v>
      </c>
      <c r="P375" s="57">
        <v>191</v>
      </c>
      <c r="Q375" s="57">
        <v>186</v>
      </c>
      <c r="R375" s="112">
        <v>0.97382198952879584</v>
      </c>
    </row>
    <row r="376" spans="1:18" ht="50" x14ac:dyDescent="0.3">
      <c r="A376" s="196" t="s">
        <v>611</v>
      </c>
      <c r="B376" s="183">
        <v>73</v>
      </c>
      <c r="C376" s="51" t="s">
        <v>60</v>
      </c>
      <c r="D376" s="51">
        <v>2023</v>
      </c>
      <c r="E376" s="51" t="s">
        <v>597</v>
      </c>
      <c r="F376" s="184" t="e">
        <f ca="1">_xlfn.XLOOKUP(E376,Sheet1!$A$4:$A$11,Sheet1!$C$4:$C$11,"")</f>
        <v>#NAME?</v>
      </c>
      <c r="G376" s="51" t="s">
        <v>598</v>
      </c>
      <c r="H376" s="54"/>
      <c r="I376" s="54">
        <v>1</v>
      </c>
      <c r="J376" s="112" t="e">
        <f t="shared" si="24"/>
        <v>#DIV/0!</v>
      </c>
      <c r="K376" s="55"/>
      <c r="L376" s="185" t="str">
        <f t="shared" si="22"/>
        <v/>
      </c>
      <c r="M376" s="57">
        <v>398</v>
      </c>
      <c r="N376" s="57"/>
      <c r="O376" s="112" t="e">
        <f t="shared" si="23"/>
        <v>#DIV/0!</v>
      </c>
      <c r="P376" s="57">
        <v>163</v>
      </c>
      <c r="Q376" s="57">
        <v>154</v>
      </c>
      <c r="R376" s="112">
        <v>0.94478527607361962</v>
      </c>
    </row>
    <row r="377" spans="1:18" ht="50" x14ac:dyDescent="0.3">
      <c r="A377" s="196" t="s">
        <v>611</v>
      </c>
      <c r="B377" s="183">
        <v>73</v>
      </c>
      <c r="C377" s="51" t="s">
        <v>60</v>
      </c>
      <c r="D377" s="51">
        <v>2023</v>
      </c>
      <c r="E377" s="51" t="s">
        <v>599</v>
      </c>
      <c r="F377" s="184" t="e">
        <f ca="1">_xlfn.XLOOKUP(E377,Sheet1!$A$4:$A$11,Sheet1!$C$4:$C$11,"")</f>
        <v>#NAME?</v>
      </c>
      <c r="G377" s="51" t="s">
        <v>600</v>
      </c>
      <c r="H377" s="54">
        <v>856</v>
      </c>
      <c r="I377" s="54">
        <v>862</v>
      </c>
      <c r="J377" s="112">
        <f t="shared" si="24"/>
        <v>1.0070093457943925</v>
      </c>
      <c r="K377" s="55">
        <v>503</v>
      </c>
      <c r="L377" s="185">
        <f t="shared" si="22"/>
        <v>625.50695825049695</v>
      </c>
      <c r="M377" s="57">
        <v>184.73897911832947</v>
      </c>
      <c r="N377" s="57">
        <v>187.49502982107356</v>
      </c>
      <c r="O377" s="112">
        <f t="shared" si="23"/>
        <v>0.9853006732745172</v>
      </c>
      <c r="P377" s="57">
        <v>294</v>
      </c>
      <c r="Q377" s="57">
        <v>206</v>
      </c>
      <c r="R377" s="112">
        <v>0.70068027210884354</v>
      </c>
    </row>
    <row r="378" spans="1:18" ht="50" x14ac:dyDescent="0.3">
      <c r="A378" s="196" t="s">
        <v>611</v>
      </c>
      <c r="B378" s="183">
        <v>73</v>
      </c>
      <c r="C378" s="51" t="s">
        <v>60</v>
      </c>
      <c r="D378" s="51">
        <v>2023</v>
      </c>
      <c r="E378" s="51" t="s">
        <v>607</v>
      </c>
      <c r="F378" s="184" t="e">
        <f ca="1">_xlfn.XLOOKUP(E378,Sheet1!$A$4:$A$11,Sheet1!$C$4:$C$11,"")</f>
        <v>#NAME?</v>
      </c>
      <c r="G378" s="51" t="s">
        <v>737</v>
      </c>
      <c r="H378" s="54">
        <v>260</v>
      </c>
      <c r="I378" s="54">
        <v>303</v>
      </c>
      <c r="J378" s="112">
        <f t="shared" si="24"/>
        <v>1.1653846153846155</v>
      </c>
      <c r="K378" s="55">
        <v>82</v>
      </c>
      <c r="L378" s="185">
        <f t="shared" si="22"/>
        <v>1348.719512195122</v>
      </c>
      <c r="M378" s="57">
        <v>195.36303630363037</v>
      </c>
      <c r="N378" s="57">
        <v>270.57317073170731</v>
      </c>
      <c r="O378" s="112">
        <f t="shared" si="23"/>
        <v>0.72203402789460902</v>
      </c>
      <c r="P378" s="57">
        <v>482</v>
      </c>
      <c r="Q378" s="57">
        <v>478</v>
      </c>
      <c r="R378" s="112">
        <v>0.99170124481327804</v>
      </c>
    </row>
    <row r="379" spans="1:18" ht="50" x14ac:dyDescent="0.3">
      <c r="A379" s="196" t="s">
        <v>611</v>
      </c>
      <c r="B379" s="183">
        <v>73</v>
      </c>
      <c r="C379" s="51" t="s">
        <v>60</v>
      </c>
      <c r="D379" s="51">
        <v>2023</v>
      </c>
      <c r="E379" s="51" t="s">
        <v>601</v>
      </c>
      <c r="F379" s="184" t="e">
        <f ca="1">_xlfn.XLOOKUP(E379,Sheet1!$A$4:$A$11,Sheet1!$C$4:$C$11,"")</f>
        <v>#NAME?</v>
      </c>
      <c r="G379" s="51" t="s">
        <v>613</v>
      </c>
      <c r="H379" s="54">
        <v>240</v>
      </c>
      <c r="I379" s="54">
        <v>242</v>
      </c>
      <c r="J379" s="112">
        <f t="shared" si="24"/>
        <v>1.0083333333333333</v>
      </c>
      <c r="K379" s="55">
        <v>36</v>
      </c>
      <c r="L379" s="185">
        <f t="shared" si="22"/>
        <v>2453.6111111111113</v>
      </c>
      <c r="M379" s="57">
        <v>53.619834710743802</v>
      </c>
      <c r="N379" s="57">
        <v>229.75</v>
      </c>
      <c r="O379" s="112">
        <f t="shared" si="23"/>
        <v>0.23338339373555517</v>
      </c>
      <c r="P379" s="57">
        <v>0</v>
      </c>
      <c r="Q379" s="57">
        <v>0</v>
      </c>
      <c r="R379" s="112" t="e">
        <v>#DIV/0!</v>
      </c>
    </row>
    <row r="380" spans="1:18" ht="50" x14ac:dyDescent="0.3">
      <c r="A380" s="196" t="s">
        <v>611</v>
      </c>
      <c r="B380" s="183">
        <v>73</v>
      </c>
      <c r="C380" s="51" t="s">
        <v>60</v>
      </c>
      <c r="D380" s="51">
        <v>2023</v>
      </c>
      <c r="E380" s="51" t="s">
        <v>604</v>
      </c>
      <c r="F380" s="184" t="e">
        <f ca="1">_xlfn.XLOOKUP(E380,Sheet1!$A$4:$A$11,Sheet1!$C$4:$C$11,"")</f>
        <v>#NAME?</v>
      </c>
      <c r="G380" s="51" t="s">
        <v>605</v>
      </c>
      <c r="H380" s="54">
        <v>205</v>
      </c>
      <c r="I380" s="54">
        <v>231</v>
      </c>
      <c r="J380" s="112">
        <f t="shared" si="24"/>
        <v>1.1268292682926828</v>
      </c>
      <c r="K380" s="55">
        <v>54</v>
      </c>
      <c r="L380" s="185">
        <f t="shared" si="22"/>
        <v>1561.3888888888889</v>
      </c>
      <c r="M380" s="57">
        <v>149.8095238095238</v>
      </c>
      <c r="N380" s="57">
        <v>94.037037037037038</v>
      </c>
      <c r="O380" s="112">
        <f t="shared" si="23"/>
        <v>1.5930906431103358</v>
      </c>
      <c r="P380" s="57">
        <v>151</v>
      </c>
      <c r="Q380" s="57">
        <v>129</v>
      </c>
      <c r="R380" s="112">
        <v>0.85430463576158944</v>
      </c>
    </row>
    <row r="381" spans="1:18" ht="50" x14ac:dyDescent="0.3">
      <c r="A381" s="196" t="s">
        <v>611</v>
      </c>
      <c r="B381" s="183">
        <v>79</v>
      </c>
      <c r="C381" s="51" t="s">
        <v>61</v>
      </c>
      <c r="D381" s="51">
        <v>2023</v>
      </c>
      <c r="E381" s="51" t="s">
        <v>595</v>
      </c>
      <c r="F381" s="184" t="e">
        <f ca="1">_xlfn.XLOOKUP(E381,Sheet1!$A$4:$A$11,Sheet1!$C$4:$C$11,"")</f>
        <v>#NAME?</v>
      </c>
      <c r="G381" s="51" t="s">
        <v>596</v>
      </c>
      <c r="H381" s="54">
        <v>170</v>
      </c>
      <c r="I381" s="54">
        <v>186</v>
      </c>
      <c r="J381" s="112">
        <f t="shared" si="24"/>
        <v>1.0941176470588236</v>
      </c>
      <c r="K381" s="55">
        <v>27</v>
      </c>
      <c r="L381" s="185">
        <f t="shared" si="22"/>
        <v>2514.4444444444448</v>
      </c>
      <c r="M381" s="57">
        <v>82.924731182795696</v>
      </c>
      <c r="N381" s="57">
        <v>25.74074074074074</v>
      </c>
      <c r="O381" s="112">
        <f t="shared" si="23"/>
        <v>3.2215363193316313</v>
      </c>
      <c r="P381" s="57">
        <v>99</v>
      </c>
      <c r="Q381" s="57">
        <v>90</v>
      </c>
      <c r="R381" s="112">
        <v>0.90909090909090906</v>
      </c>
    </row>
    <row r="382" spans="1:18" ht="50" x14ac:dyDescent="0.3">
      <c r="A382" s="196" t="s">
        <v>611</v>
      </c>
      <c r="B382" s="183">
        <v>79</v>
      </c>
      <c r="C382" s="51" t="s">
        <v>61</v>
      </c>
      <c r="D382" s="51">
        <v>2023</v>
      </c>
      <c r="E382" s="51" t="s">
        <v>597</v>
      </c>
      <c r="F382" s="184" t="e">
        <f ca="1">_xlfn.XLOOKUP(E382,Sheet1!$A$4:$A$11,Sheet1!$C$4:$C$11,"")</f>
        <v>#NAME?</v>
      </c>
      <c r="G382" s="51" t="s">
        <v>598</v>
      </c>
      <c r="H382" s="54">
        <v>427</v>
      </c>
      <c r="I382" s="54">
        <v>492</v>
      </c>
      <c r="J382" s="112">
        <f t="shared" si="24"/>
        <v>1.1522248243559718</v>
      </c>
      <c r="K382" s="55">
        <v>94</v>
      </c>
      <c r="L382" s="185">
        <f t="shared" si="22"/>
        <v>1910.4255319148938</v>
      </c>
      <c r="M382" s="57">
        <v>109.47764227642277</v>
      </c>
      <c r="N382" s="57">
        <v>88.808510638297875</v>
      </c>
      <c r="O382" s="112">
        <f t="shared" si="23"/>
        <v>1.2327381856712674</v>
      </c>
      <c r="P382" s="57">
        <v>28</v>
      </c>
      <c r="Q382" s="57">
        <v>27</v>
      </c>
      <c r="R382" s="112">
        <v>0.9642857142857143</v>
      </c>
    </row>
    <row r="383" spans="1:18" ht="50" x14ac:dyDescent="0.3">
      <c r="A383" s="196" t="s">
        <v>611</v>
      </c>
      <c r="B383" s="183">
        <v>79</v>
      </c>
      <c r="C383" s="51" t="s">
        <v>61</v>
      </c>
      <c r="D383" s="51">
        <v>2023</v>
      </c>
      <c r="E383" s="51" t="s">
        <v>599</v>
      </c>
      <c r="F383" s="184" t="e">
        <f ca="1">_xlfn.XLOOKUP(E383,Sheet1!$A$4:$A$11,Sheet1!$C$4:$C$11,"")</f>
        <v>#NAME?</v>
      </c>
      <c r="G383" s="51" t="s">
        <v>600</v>
      </c>
      <c r="H383" s="54">
        <v>222</v>
      </c>
      <c r="I383" s="54">
        <v>237</v>
      </c>
      <c r="J383" s="112">
        <f t="shared" si="24"/>
        <v>1.0675675675675675</v>
      </c>
      <c r="K383" s="55">
        <v>174</v>
      </c>
      <c r="L383" s="185">
        <f t="shared" si="22"/>
        <v>497.15517241379308</v>
      </c>
      <c r="M383" s="57">
        <v>264.80168776371306</v>
      </c>
      <c r="N383" s="57">
        <v>289.63793103448273</v>
      </c>
      <c r="O383" s="112">
        <f t="shared" si="23"/>
        <v>0.91425072267964513</v>
      </c>
      <c r="P383" s="57">
        <v>78</v>
      </c>
      <c r="Q383" s="57">
        <v>78</v>
      </c>
      <c r="R383" s="112">
        <v>1</v>
      </c>
    </row>
    <row r="384" spans="1:18" ht="50" x14ac:dyDescent="0.3">
      <c r="A384" s="196" t="s">
        <v>611</v>
      </c>
      <c r="B384" s="183">
        <v>79</v>
      </c>
      <c r="C384" s="51" t="s">
        <v>61</v>
      </c>
      <c r="D384" s="51">
        <v>2023</v>
      </c>
      <c r="E384" s="51" t="s">
        <v>607</v>
      </c>
      <c r="F384" s="184" t="e">
        <f ca="1">_xlfn.XLOOKUP(E384,Sheet1!$A$4:$A$11,Sheet1!$C$4:$C$11,"")</f>
        <v>#NAME?</v>
      </c>
      <c r="G384" s="51" t="s">
        <v>737</v>
      </c>
      <c r="H384" s="54">
        <v>521</v>
      </c>
      <c r="I384" s="54">
        <v>490</v>
      </c>
      <c r="J384" s="112">
        <f t="shared" si="24"/>
        <v>0.94049904030710174</v>
      </c>
      <c r="K384" s="55">
        <v>196</v>
      </c>
      <c r="L384" s="185">
        <f t="shared" si="22"/>
        <v>912.5</v>
      </c>
      <c r="M384" s="57">
        <v>100.7326530612245</v>
      </c>
      <c r="N384" s="57">
        <v>307.62755102040819</v>
      </c>
      <c r="O384" s="112">
        <f t="shared" si="23"/>
        <v>0.32745003731652705</v>
      </c>
      <c r="P384" s="57">
        <v>103</v>
      </c>
      <c r="Q384" s="57">
        <v>103</v>
      </c>
      <c r="R384" s="112">
        <v>1</v>
      </c>
    </row>
    <row r="385" spans="1:18" ht="50" x14ac:dyDescent="0.3">
      <c r="A385" s="196" t="s">
        <v>611</v>
      </c>
      <c r="B385" s="183">
        <v>79</v>
      </c>
      <c r="C385" s="51" t="s">
        <v>61</v>
      </c>
      <c r="D385" s="51">
        <v>2023</v>
      </c>
      <c r="E385" s="51" t="s">
        <v>604</v>
      </c>
      <c r="F385" s="184" t="e">
        <f ca="1">_xlfn.XLOOKUP(E385,Sheet1!$A$4:$A$11,Sheet1!$C$4:$C$11,"")</f>
        <v>#NAME?</v>
      </c>
      <c r="G385" s="51" t="s">
        <v>605</v>
      </c>
      <c r="H385" s="54">
        <v>300</v>
      </c>
      <c r="I385" s="54">
        <v>292</v>
      </c>
      <c r="J385" s="112">
        <f t="shared" si="24"/>
        <v>0.97333333333333338</v>
      </c>
      <c r="K385" s="55">
        <v>244</v>
      </c>
      <c r="L385" s="185">
        <f t="shared" si="22"/>
        <v>436.80327868852459</v>
      </c>
      <c r="M385" s="57">
        <v>268.60958904109589</v>
      </c>
      <c r="N385" s="57">
        <v>247.36475409836066</v>
      </c>
      <c r="O385" s="112">
        <f t="shared" si="23"/>
        <v>1.0858846484422253</v>
      </c>
      <c r="P385" s="57">
        <v>43</v>
      </c>
      <c r="Q385" s="57">
        <v>43</v>
      </c>
      <c r="R385" s="112">
        <v>1</v>
      </c>
    </row>
    <row r="386" spans="1:18" ht="37.5" x14ac:dyDescent="0.3">
      <c r="A386" s="196" t="s">
        <v>611</v>
      </c>
      <c r="B386" s="183">
        <v>86</v>
      </c>
      <c r="C386" s="51" t="s">
        <v>62</v>
      </c>
      <c r="D386" s="51">
        <v>2023</v>
      </c>
      <c r="E386" s="51" t="s">
        <v>595</v>
      </c>
      <c r="F386" s="184" t="e">
        <f ca="1">_xlfn.XLOOKUP(E386,Sheet1!$A$4:$A$11,Sheet1!$C$4:$C$11,"")</f>
        <v>#NAME?</v>
      </c>
      <c r="G386" s="51" t="s">
        <v>596</v>
      </c>
      <c r="H386" s="54">
        <v>280</v>
      </c>
      <c r="I386" s="54">
        <v>227</v>
      </c>
      <c r="J386" s="112">
        <f t="shared" si="24"/>
        <v>0.81071428571428572</v>
      </c>
      <c r="K386" s="55">
        <v>140</v>
      </c>
      <c r="L386" s="185">
        <f t="shared" ref="L386:L449" si="25">IFERROR((I386/K386)*365,"")</f>
        <v>591.82142857142856</v>
      </c>
      <c r="M386" s="57">
        <v>79.480176211453738</v>
      </c>
      <c r="N386" s="57">
        <v>97.271428571428572</v>
      </c>
      <c r="O386" s="112">
        <f t="shared" ref="O386:O449" si="26">M386/N386</f>
        <v>0.81709683283914847</v>
      </c>
      <c r="P386" s="57">
        <v>168</v>
      </c>
      <c r="Q386" s="57">
        <v>153</v>
      </c>
      <c r="R386" s="112">
        <v>0.9107142857142857</v>
      </c>
    </row>
    <row r="387" spans="1:18" ht="37.5" x14ac:dyDescent="0.3">
      <c r="A387" s="196" t="s">
        <v>611</v>
      </c>
      <c r="B387" s="183">
        <v>86</v>
      </c>
      <c r="C387" s="51" t="s">
        <v>62</v>
      </c>
      <c r="D387" s="51">
        <v>2023</v>
      </c>
      <c r="E387" s="51" t="s">
        <v>597</v>
      </c>
      <c r="F387" s="184" t="e">
        <f ca="1">_xlfn.XLOOKUP(E387,Sheet1!$A$4:$A$11,Sheet1!$C$4:$C$11,"")</f>
        <v>#NAME?</v>
      </c>
      <c r="G387" s="51" t="s">
        <v>598</v>
      </c>
      <c r="H387" s="54">
        <v>896</v>
      </c>
      <c r="I387" s="54">
        <v>1039</v>
      </c>
      <c r="J387" s="112">
        <f t="shared" ref="J387:J450" si="27">I387/H387</f>
        <v>1.1595982142857142</v>
      </c>
      <c r="K387" s="55">
        <v>509</v>
      </c>
      <c r="L387" s="185">
        <f t="shared" si="25"/>
        <v>745.0589390962673</v>
      </c>
      <c r="M387" s="57">
        <v>241.06544754571703</v>
      </c>
      <c r="N387" s="57">
        <v>245.11984282907662</v>
      </c>
      <c r="O387" s="112">
        <f t="shared" si="26"/>
        <v>0.98345953866253599</v>
      </c>
      <c r="P387" s="57">
        <v>95</v>
      </c>
      <c r="Q387" s="57">
        <v>90</v>
      </c>
      <c r="R387" s="112">
        <v>0.94736842105263153</v>
      </c>
    </row>
    <row r="388" spans="1:18" ht="37.5" x14ac:dyDescent="0.3">
      <c r="A388" s="196" t="s">
        <v>611</v>
      </c>
      <c r="B388" s="183">
        <v>86</v>
      </c>
      <c r="C388" s="51" t="s">
        <v>62</v>
      </c>
      <c r="D388" s="51">
        <v>2023</v>
      </c>
      <c r="E388" s="51" t="s">
        <v>599</v>
      </c>
      <c r="F388" s="184" t="e">
        <f ca="1">_xlfn.XLOOKUP(E388,Sheet1!$A$4:$A$11,Sheet1!$C$4:$C$11,"")</f>
        <v>#NAME?</v>
      </c>
      <c r="G388" s="51" t="s">
        <v>600</v>
      </c>
      <c r="H388" s="54">
        <v>254</v>
      </c>
      <c r="I388" s="54">
        <v>275</v>
      </c>
      <c r="J388" s="112">
        <f t="shared" si="27"/>
        <v>1.0826771653543308</v>
      </c>
      <c r="K388" s="55">
        <v>137</v>
      </c>
      <c r="L388" s="185">
        <f t="shared" si="25"/>
        <v>732.66423357664235</v>
      </c>
      <c r="M388" s="57">
        <v>274.84727272727275</v>
      </c>
      <c r="N388" s="57">
        <v>913.74452554744528</v>
      </c>
      <c r="O388" s="112">
        <f t="shared" si="26"/>
        <v>0.30079225105354851</v>
      </c>
      <c r="P388" s="57">
        <v>229</v>
      </c>
      <c r="Q388" s="57">
        <v>180</v>
      </c>
      <c r="R388" s="112">
        <v>0.78602620087336239</v>
      </c>
    </row>
    <row r="389" spans="1:18" ht="37.5" x14ac:dyDescent="0.3">
      <c r="A389" s="196" t="s">
        <v>611</v>
      </c>
      <c r="B389" s="183">
        <v>86</v>
      </c>
      <c r="C389" s="51" t="s">
        <v>62</v>
      </c>
      <c r="D389" s="51">
        <v>2023</v>
      </c>
      <c r="E389" s="51" t="s">
        <v>607</v>
      </c>
      <c r="F389" s="184" t="e">
        <f ca="1">_xlfn.XLOOKUP(E389,Sheet1!$A$4:$A$11,Sheet1!$C$4:$C$11,"")</f>
        <v>#NAME?</v>
      </c>
      <c r="G389" s="51" t="s">
        <v>737</v>
      </c>
      <c r="H389" s="54">
        <v>313</v>
      </c>
      <c r="I389" s="54">
        <v>323</v>
      </c>
      <c r="J389" s="112">
        <f t="shared" si="27"/>
        <v>1.0319488817891374</v>
      </c>
      <c r="K389" s="55">
        <v>50</v>
      </c>
      <c r="L389" s="185">
        <f t="shared" si="25"/>
        <v>2357.9</v>
      </c>
      <c r="M389" s="57">
        <v>83.922600619195052</v>
      </c>
      <c r="N389" s="57">
        <v>313.58</v>
      </c>
      <c r="O389" s="112">
        <f t="shared" si="26"/>
        <v>0.26762740168121391</v>
      </c>
      <c r="P389" s="57">
        <v>87</v>
      </c>
      <c r="Q389" s="57">
        <v>87</v>
      </c>
      <c r="R389" s="112">
        <v>1</v>
      </c>
    </row>
    <row r="390" spans="1:18" ht="37.5" x14ac:dyDescent="0.3">
      <c r="A390" s="196" t="s">
        <v>611</v>
      </c>
      <c r="B390" s="183">
        <v>86</v>
      </c>
      <c r="C390" s="51" t="s">
        <v>62</v>
      </c>
      <c r="D390" s="51">
        <v>2023</v>
      </c>
      <c r="E390" s="51" t="s">
        <v>604</v>
      </c>
      <c r="F390" s="184" t="e">
        <f ca="1">_xlfn.XLOOKUP(E390,Sheet1!$A$4:$A$11,Sheet1!$C$4:$C$11,"")</f>
        <v>#NAME?</v>
      </c>
      <c r="G390" s="51" t="s">
        <v>605</v>
      </c>
      <c r="H390" s="54">
        <v>233</v>
      </c>
      <c r="I390" s="54">
        <v>249</v>
      </c>
      <c r="J390" s="112">
        <f t="shared" si="27"/>
        <v>1.0686695278969958</v>
      </c>
      <c r="K390" s="55">
        <v>101</v>
      </c>
      <c r="L390" s="185">
        <f t="shared" si="25"/>
        <v>899.85148514851483</v>
      </c>
      <c r="M390" s="57">
        <v>182.73092369477911</v>
      </c>
      <c r="N390" s="57">
        <v>141.43564356435644</v>
      </c>
      <c r="O390" s="112">
        <f t="shared" si="26"/>
        <v>1.2919722291335449</v>
      </c>
      <c r="P390" s="57">
        <v>487</v>
      </c>
      <c r="Q390" s="57">
        <v>458</v>
      </c>
      <c r="R390" s="112">
        <v>0.94045174537987675</v>
      </c>
    </row>
    <row r="391" spans="1:18" ht="50" x14ac:dyDescent="0.3">
      <c r="A391" s="196" t="s">
        <v>611</v>
      </c>
      <c r="B391" s="183">
        <v>75</v>
      </c>
      <c r="C391" s="51" t="s">
        <v>63</v>
      </c>
      <c r="D391" s="51">
        <v>2023</v>
      </c>
      <c r="E391" s="51" t="s">
        <v>595</v>
      </c>
      <c r="F391" s="184" t="e">
        <f ca="1">_xlfn.XLOOKUP(E391,Sheet1!$A$4:$A$11,Sheet1!$C$4:$C$11,"")</f>
        <v>#NAME?</v>
      </c>
      <c r="G391" s="51" t="s">
        <v>596</v>
      </c>
      <c r="H391" s="54">
        <v>694</v>
      </c>
      <c r="I391" s="54">
        <v>725</v>
      </c>
      <c r="J391" s="112">
        <f t="shared" si="27"/>
        <v>1.0446685878962536</v>
      </c>
      <c r="K391" s="55">
        <v>47</v>
      </c>
      <c r="L391" s="185">
        <f t="shared" si="25"/>
        <v>5630.3191489361698</v>
      </c>
      <c r="M391" s="57">
        <v>39.313103448275861</v>
      </c>
      <c r="N391" s="57">
        <v>17.48936170212766</v>
      </c>
      <c r="O391" s="112">
        <f t="shared" si="26"/>
        <v>2.2478295158989847</v>
      </c>
      <c r="P391" s="57">
        <v>88</v>
      </c>
      <c r="Q391" s="57">
        <v>88</v>
      </c>
      <c r="R391" s="112">
        <v>1</v>
      </c>
    </row>
    <row r="392" spans="1:18" ht="50" x14ac:dyDescent="0.3">
      <c r="A392" s="196" t="s">
        <v>611</v>
      </c>
      <c r="B392" s="183">
        <v>75</v>
      </c>
      <c r="C392" s="51" t="s">
        <v>63</v>
      </c>
      <c r="D392" s="51">
        <v>2023</v>
      </c>
      <c r="E392" s="51" t="s">
        <v>597</v>
      </c>
      <c r="F392" s="184" t="e">
        <f ca="1">_xlfn.XLOOKUP(E392,Sheet1!$A$4:$A$11,Sheet1!$C$4:$C$11,"")</f>
        <v>#NAME?</v>
      </c>
      <c r="G392" s="51" t="s">
        <v>598</v>
      </c>
      <c r="H392" s="54">
        <v>850</v>
      </c>
      <c r="I392" s="54">
        <v>968</v>
      </c>
      <c r="J392" s="112">
        <f t="shared" si="27"/>
        <v>1.1388235294117648</v>
      </c>
      <c r="K392" s="55">
        <v>426</v>
      </c>
      <c r="L392" s="185">
        <f t="shared" si="25"/>
        <v>829.38967136150234</v>
      </c>
      <c r="M392" s="57">
        <v>247.46590909090909</v>
      </c>
      <c r="N392" s="57">
        <v>216.96948356807511</v>
      </c>
      <c r="O392" s="112">
        <f t="shared" si="26"/>
        <v>1.1405562893975623</v>
      </c>
      <c r="P392" s="57">
        <v>42</v>
      </c>
      <c r="Q392" s="57">
        <v>42</v>
      </c>
      <c r="R392" s="112">
        <v>1</v>
      </c>
    </row>
    <row r="393" spans="1:18" ht="50" x14ac:dyDescent="0.3">
      <c r="A393" s="196" t="s">
        <v>611</v>
      </c>
      <c r="B393" s="183">
        <v>75</v>
      </c>
      <c r="C393" s="51" t="s">
        <v>63</v>
      </c>
      <c r="D393" s="51">
        <v>2023</v>
      </c>
      <c r="E393" s="51" t="s">
        <v>599</v>
      </c>
      <c r="F393" s="184" t="e">
        <f ca="1">_xlfn.XLOOKUP(E393,Sheet1!$A$4:$A$11,Sheet1!$C$4:$C$11,"")</f>
        <v>#NAME?</v>
      </c>
      <c r="G393" s="51" t="s">
        <v>600</v>
      </c>
      <c r="H393" s="54">
        <v>239</v>
      </c>
      <c r="I393" s="54">
        <v>227</v>
      </c>
      <c r="J393" s="112">
        <f t="shared" si="27"/>
        <v>0.94979079497907948</v>
      </c>
      <c r="K393" s="55">
        <v>128</v>
      </c>
      <c r="L393" s="185">
        <f t="shared" si="25"/>
        <v>647.3046875</v>
      </c>
      <c r="M393" s="57">
        <v>207.88105726872246</v>
      </c>
      <c r="N393" s="57">
        <v>190.3515625</v>
      </c>
      <c r="O393" s="112">
        <f t="shared" si="26"/>
        <v>1.09209010180162</v>
      </c>
      <c r="P393" s="57">
        <v>110</v>
      </c>
      <c r="Q393" s="57">
        <v>110</v>
      </c>
      <c r="R393" s="112">
        <v>1</v>
      </c>
    </row>
    <row r="394" spans="1:18" ht="50" x14ac:dyDescent="0.3">
      <c r="A394" s="196" t="s">
        <v>611</v>
      </c>
      <c r="B394" s="183">
        <v>75</v>
      </c>
      <c r="C394" s="51" t="s">
        <v>63</v>
      </c>
      <c r="D394" s="51">
        <v>2023</v>
      </c>
      <c r="E394" s="51" t="s">
        <v>607</v>
      </c>
      <c r="F394" s="184" t="e">
        <f ca="1">_xlfn.XLOOKUP(E394,Sheet1!$A$4:$A$11,Sheet1!$C$4:$C$11,"")</f>
        <v>#NAME?</v>
      </c>
      <c r="G394" s="51" t="s">
        <v>737</v>
      </c>
      <c r="H394" s="54">
        <v>239</v>
      </c>
      <c r="I394" s="54">
        <v>231</v>
      </c>
      <c r="J394" s="112">
        <f t="shared" si="27"/>
        <v>0.96652719665271969</v>
      </c>
      <c r="K394" s="55">
        <v>38</v>
      </c>
      <c r="L394" s="185">
        <f t="shared" si="25"/>
        <v>2218.8157894736842</v>
      </c>
      <c r="M394" s="57">
        <v>55.536796536796537</v>
      </c>
      <c r="N394" s="57">
        <v>462.55263157894734</v>
      </c>
      <c r="O394" s="112">
        <f t="shared" si="26"/>
        <v>0.12006589681960907</v>
      </c>
      <c r="P394" s="57">
        <v>79</v>
      </c>
      <c r="Q394" s="57">
        <v>79</v>
      </c>
      <c r="R394" s="112">
        <v>1</v>
      </c>
    </row>
    <row r="395" spans="1:18" ht="50" x14ac:dyDescent="0.3">
      <c r="A395" s="196" t="s">
        <v>611</v>
      </c>
      <c r="B395" s="183">
        <v>75</v>
      </c>
      <c r="C395" s="51" t="s">
        <v>63</v>
      </c>
      <c r="D395" s="51">
        <v>2023</v>
      </c>
      <c r="E395" s="51" t="s">
        <v>604</v>
      </c>
      <c r="F395" s="184" t="e">
        <f ca="1">_xlfn.XLOOKUP(E395,Sheet1!$A$4:$A$11,Sheet1!$C$4:$C$11,"")</f>
        <v>#NAME?</v>
      </c>
      <c r="G395" s="51" t="s">
        <v>605</v>
      </c>
      <c r="H395" s="54">
        <v>196</v>
      </c>
      <c r="I395" s="54">
        <v>171</v>
      </c>
      <c r="J395" s="112">
        <f t="shared" si="27"/>
        <v>0.87244897959183676</v>
      </c>
      <c r="K395" s="55">
        <v>97</v>
      </c>
      <c r="L395" s="185">
        <f t="shared" si="25"/>
        <v>643.45360824742261</v>
      </c>
      <c r="M395" s="57">
        <v>165.42105263157896</v>
      </c>
      <c r="N395" s="57">
        <v>130.61855670103094</v>
      </c>
      <c r="O395" s="112">
        <f t="shared" si="26"/>
        <v>1.266443733643501</v>
      </c>
      <c r="P395" s="57">
        <v>76</v>
      </c>
      <c r="Q395" s="57">
        <v>76</v>
      </c>
      <c r="R395" s="112">
        <v>1</v>
      </c>
    </row>
    <row r="396" spans="1:18" ht="50" x14ac:dyDescent="0.3">
      <c r="A396" s="196" t="s">
        <v>611</v>
      </c>
      <c r="B396" s="183">
        <v>76</v>
      </c>
      <c r="C396" s="51" t="s">
        <v>64</v>
      </c>
      <c r="D396" s="51">
        <v>2023</v>
      </c>
      <c r="E396" s="51" t="s">
        <v>595</v>
      </c>
      <c r="F396" s="184" t="e">
        <f ca="1">_xlfn.XLOOKUP(E396,Sheet1!$A$4:$A$11,Sheet1!$C$4:$C$11,"")</f>
        <v>#NAME?</v>
      </c>
      <c r="G396" s="51" t="s">
        <v>596</v>
      </c>
      <c r="H396" s="54">
        <v>167</v>
      </c>
      <c r="I396" s="54">
        <v>170</v>
      </c>
      <c r="J396" s="112">
        <f t="shared" si="27"/>
        <v>1.0179640718562875</v>
      </c>
      <c r="K396" s="55">
        <v>12</v>
      </c>
      <c r="L396" s="185">
        <f t="shared" si="25"/>
        <v>5170.833333333333</v>
      </c>
      <c r="M396" s="57">
        <v>45.682352941176468</v>
      </c>
      <c r="N396" s="57">
        <v>27.416666666666668</v>
      </c>
      <c r="O396" s="112">
        <f t="shared" si="26"/>
        <v>1.6662256391918469</v>
      </c>
      <c r="P396" s="57">
        <v>100</v>
      </c>
      <c r="Q396" s="57">
        <v>93</v>
      </c>
      <c r="R396" s="112">
        <v>0.93</v>
      </c>
    </row>
    <row r="397" spans="1:18" ht="50" x14ac:dyDescent="0.3">
      <c r="A397" s="196" t="s">
        <v>611</v>
      </c>
      <c r="B397" s="183">
        <v>76</v>
      </c>
      <c r="C397" s="51" t="s">
        <v>64</v>
      </c>
      <c r="D397" s="51">
        <v>2023</v>
      </c>
      <c r="E397" s="51" t="s">
        <v>597</v>
      </c>
      <c r="F397" s="184" t="e">
        <f ca="1">_xlfn.XLOOKUP(E397,Sheet1!$A$4:$A$11,Sheet1!$C$4:$C$11,"")</f>
        <v>#NAME?</v>
      </c>
      <c r="G397" s="51" t="s">
        <v>598</v>
      </c>
      <c r="H397" s="54">
        <v>738</v>
      </c>
      <c r="I397" s="54">
        <v>804</v>
      </c>
      <c r="J397" s="112">
        <f t="shared" si="27"/>
        <v>1.089430894308943</v>
      </c>
      <c r="K397" s="55">
        <v>163</v>
      </c>
      <c r="L397" s="185">
        <f t="shared" si="25"/>
        <v>1800.3680981595091</v>
      </c>
      <c r="M397" s="57">
        <v>115.91169154228855</v>
      </c>
      <c r="N397" s="57">
        <v>80.300613496932513</v>
      </c>
      <c r="O397" s="112">
        <f t="shared" si="26"/>
        <v>1.4434720545032496</v>
      </c>
      <c r="P397" s="57">
        <v>20</v>
      </c>
      <c r="Q397" s="57">
        <v>18</v>
      </c>
      <c r="R397" s="112">
        <v>0.9</v>
      </c>
    </row>
    <row r="398" spans="1:18" ht="50" x14ac:dyDescent="0.3">
      <c r="A398" s="196" t="s">
        <v>611</v>
      </c>
      <c r="B398" s="183">
        <v>76</v>
      </c>
      <c r="C398" s="51" t="s">
        <v>64</v>
      </c>
      <c r="D398" s="51">
        <v>2023</v>
      </c>
      <c r="E398" s="51" t="s">
        <v>599</v>
      </c>
      <c r="F398" s="184" t="e">
        <f ca="1">_xlfn.XLOOKUP(E398,Sheet1!$A$4:$A$11,Sheet1!$C$4:$C$11,"")</f>
        <v>#NAME?</v>
      </c>
      <c r="G398" s="51" t="s">
        <v>600</v>
      </c>
      <c r="H398" s="54">
        <v>655</v>
      </c>
      <c r="I398" s="54">
        <v>700</v>
      </c>
      <c r="J398" s="112">
        <f t="shared" si="27"/>
        <v>1.0687022900763359</v>
      </c>
      <c r="K398" s="55">
        <v>569</v>
      </c>
      <c r="L398" s="185">
        <f t="shared" si="25"/>
        <v>449.03339191564146</v>
      </c>
      <c r="M398" s="57">
        <v>274.00714285714287</v>
      </c>
      <c r="N398" s="57">
        <v>298.99648506151141</v>
      </c>
      <c r="O398" s="112">
        <f t="shared" si="26"/>
        <v>0.91642262216150272</v>
      </c>
      <c r="P398" s="57">
        <v>69</v>
      </c>
      <c r="Q398" s="57">
        <v>64</v>
      </c>
      <c r="R398" s="112">
        <v>0.92753623188405798</v>
      </c>
    </row>
    <row r="399" spans="1:18" ht="50" x14ac:dyDescent="0.3">
      <c r="A399" s="196" t="s">
        <v>611</v>
      </c>
      <c r="B399" s="183">
        <v>76</v>
      </c>
      <c r="C399" s="51" t="s">
        <v>64</v>
      </c>
      <c r="D399" s="51">
        <v>2023</v>
      </c>
      <c r="E399" s="51" t="s">
        <v>607</v>
      </c>
      <c r="F399" s="184" t="e">
        <f ca="1">_xlfn.XLOOKUP(E399,Sheet1!$A$4:$A$11,Sheet1!$C$4:$C$11,"")</f>
        <v>#NAME?</v>
      </c>
      <c r="G399" s="51" t="s">
        <v>737</v>
      </c>
      <c r="H399" s="54">
        <v>783</v>
      </c>
      <c r="I399" s="54">
        <v>846</v>
      </c>
      <c r="J399" s="112">
        <f t="shared" si="27"/>
        <v>1.0804597701149425</v>
      </c>
      <c r="K399" s="55">
        <v>374</v>
      </c>
      <c r="L399" s="185">
        <f t="shared" si="25"/>
        <v>825.64171122994662</v>
      </c>
      <c r="M399" s="57">
        <v>181.7884160756501</v>
      </c>
      <c r="N399" s="57">
        <v>472.06149732620321</v>
      </c>
      <c r="O399" s="112">
        <f t="shared" si="26"/>
        <v>0.38509477495054201</v>
      </c>
      <c r="P399" s="57">
        <v>113</v>
      </c>
      <c r="Q399" s="57">
        <v>113</v>
      </c>
      <c r="R399" s="112">
        <v>1</v>
      </c>
    </row>
    <row r="400" spans="1:18" ht="50" x14ac:dyDescent="0.3">
      <c r="A400" s="196" t="s">
        <v>611</v>
      </c>
      <c r="B400" s="183">
        <v>76</v>
      </c>
      <c r="C400" s="51" t="s">
        <v>64</v>
      </c>
      <c r="D400" s="51">
        <v>2023</v>
      </c>
      <c r="E400" s="51" t="s">
        <v>604</v>
      </c>
      <c r="F400" s="184" t="e">
        <f ca="1">_xlfn.XLOOKUP(E400,Sheet1!$A$4:$A$11,Sheet1!$C$4:$C$11,"")</f>
        <v>#NAME?</v>
      </c>
      <c r="G400" s="51" t="s">
        <v>605</v>
      </c>
      <c r="H400" s="54">
        <v>554</v>
      </c>
      <c r="I400" s="54">
        <v>584</v>
      </c>
      <c r="J400" s="112">
        <f t="shared" si="27"/>
        <v>1.0541516245487366</v>
      </c>
      <c r="K400" s="55">
        <v>516</v>
      </c>
      <c r="L400" s="185">
        <f t="shared" si="25"/>
        <v>413.10077519379843</v>
      </c>
      <c r="M400" s="57">
        <v>283.97945205479454</v>
      </c>
      <c r="N400" s="57">
        <v>250.2170542635659</v>
      </c>
      <c r="O400" s="112">
        <f t="shared" si="26"/>
        <v>1.1349324405188825</v>
      </c>
      <c r="P400" s="57">
        <v>106</v>
      </c>
      <c r="Q400" s="57">
        <v>106</v>
      </c>
      <c r="R400" s="112">
        <v>1</v>
      </c>
    </row>
    <row r="401" spans="1:18" ht="37.5" x14ac:dyDescent="0.3">
      <c r="A401" s="196" t="s">
        <v>611</v>
      </c>
      <c r="B401" s="183">
        <v>77</v>
      </c>
      <c r="C401" s="51" t="s">
        <v>65</v>
      </c>
      <c r="D401" s="51">
        <v>2023</v>
      </c>
      <c r="E401" s="51" t="s">
        <v>595</v>
      </c>
      <c r="F401" s="184" t="e">
        <f ca="1">_xlfn.XLOOKUP(E401,Sheet1!$A$4:$A$11,Sheet1!$C$4:$C$11,"")</f>
        <v>#NAME?</v>
      </c>
      <c r="G401" s="51" t="s">
        <v>596</v>
      </c>
      <c r="H401" s="54">
        <v>1210</v>
      </c>
      <c r="I401" s="54">
        <v>663</v>
      </c>
      <c r="J401" s="112">
        <f t="shared" si="27"/>
        <v>0.54793388429752066</v>
      </c>
      <c r="K401" s="55">
        <v>1176</v>
      </c>
      <c r="L401" s="185">
        <f t="shared" si="25"/>
        <v>205.77806122448982</v>
      </c>
      <c r="M401" s="57">
        <v>309.09200603318249</v>
      </c>
      <c r="N401" s="57">
        <v>192.97787234042553</v>
      </c>
      <c r="O401" s="112">
        <f t="shared" si="26"/>
        <v>1.6016966208847201</v>
      </c>
      <c r="P401" s="57">
        <v>546</v>
      </c>
      <c r="Q401" s="57">
        <v>471</v>
      </c>
      <c r="R401" s="112">
        <v>0.86263736263736268</v>
      </c>
    </row>
    <row r="402" spans="1:18" ht="37.5" x14ac:dyDescent="0.3">
      <c r="A402" s="196" t="s">
        <v>611</v>
      </c>
      <c r="B402" s="183">
        <v>77</v>
      </c>
      <c r="C402" s="51" t="s">
        <v>65</v>
      </c>
      <c r="D402" s="51">
        <v>2023</v>
      </c>
      <c r="E402" s="51" t="s">
        <v>597</v>
      </c>
      <c r="F402" s="184" t="e">
        <f ca="1">_xlfn.XLOOKUP(E402,Sheet1!$A$4:$A$11,Sheet1!$C$4:$C$11,"")</f>
        <v>#NAME?</v>
      </c>
      <c r="G402" s="51" t="s">
        <v>598</v>
      </c>
      <c r="H402" s="54">
        <v>1908</v>
      </c>
      <c r="I402" s="54">
        <v>1782</v>
      </c>
      <c r="J402" s="112">
        <f t="shared" si="27"/>
        <v>0.93396226415094341</v>
      </c>
      <c r="K402" s="55">
        <v>1420</v>
      </c>
      <c r="L402" s="185">
        <f t="shared" si="25"/>
        <v>458.04929577464793</v>
      </c>
      <c r="M402" s="57">
        <v>224.29461279461279</v>
      </c>
      <c r="N402" s="57">
        <v>262.9542253521127</v>
      </c>
      <c r="O402" s="112">
        <f t="shared" si="26"/>
        <v>0.85297968684195058</v>
      </c>
      <c r="P402" s="57">
        <v>268</v>
      </c>
      <c r="Q402" s="57">
        <v>229</v>
      </c>
      <c r="R402" s="112">
        <v>0.85447761194029848</v>
      </c>
    </row>
    <row r="403" spans="1:18" ht="37.5" x14ac:dyDescent="0.3">
      <c r="A403" s="196" t="s">
        <v>611</v>
      </c>
      <c r="B403" s="183">
        <v>77</v>
      </c>
      <c r="C403" s="51" t="s">
        <v>65</v>
      </c>
      <c r="D403" s="51">
        <v>2023</v>
      </c>
      <c r="E403" s="51" t="s">
        <v>599</v>
      </c>
      <c r="F403" s="184" t="e">
        <f ca="1">_xlfn.XLOOKUP(E403,Sheet1!$A$4:$A$11,Sheet1!$C$4:$C$11,"")</f>
        <v>#NAME?</v>
      </c>
      <c r="G403" s="51" t="s">
        <v>600</v>
      </c>
      <c r="H403" s="54">
        <v>278</v>
      </c>
      <c r="I403" s="54">
        <v>297</v>
      </c>
      <c r="J403" s="112">
        <f t="shared" si="27"/>
        <v>1.0683453237410072</v>
      </c>
      <c r="K403" s="55">
        <v>138</v>
      </c>
      <c r="L403" s="185">
        <f t="shared" si="25"/>
        <v>785.54347826086951</v>
      </c>
      <c r="M403" s="57">
        <v>183.82154882154882</v>
      </c>
      <c r="N403" s="57">
        <v>232.731884057971</v>
      </c>
      <c r="O403" s="112">
        <f t="shared" si="26"/>
        <v>0.78984256740585168</v>
      </c>
      <c r="P403" s="57">
        <v>546</v>
      </c>
      <c r="Q403" s="57">
        <v>419</v>
      </c>
      <c r="R403" s="112">
        <v>0.76739926739926745</v>
      </c>
    </row>
    <row r="404" spans="1:18" ht="37.5" x14ac:dyDescent="0.3">
      <c r="A404" s="196" t="s">
        <v>611</v>
      </c>
      <c r="B404" s="183">
        <v>77</v>
      </c>
      <c r="C404" s="51" t="s">
        <v>65</v>
      </c>
      <c r="D404" s="51">
        <v>2023</v>
      </c>
      <c r="E404" s="51" t="s">
        <v>607</v>
      </c>
      <c r="F404" s="184" t="e">
        <f ca="1">_xlfn.XLOOKUP(E404,Sheet1!$A$4:$A$11,Sheet1!$C$4:$C$11,"")</f>
        <v>#NAME?</v>
      </c>
      <c r="G404" s="51" t="s">
        <v>737</v>
      </c>
      <c r="H404" s="54">
        <v>310</v>
      </c>
      <c r="I404" s="54">
        <v>332</v>
      </c>
      <c r="J404" s="112">
        <f t="shared" si="27"/>
        <v>1.0709677419354839</v>
      </c>
      <c r="K404" s="55">
        <v>104</v>
      </c>
      <c r="L404" s="185">
        <f t="shared" si="25"/>
        <v>1165.1923076923078</v>
      </c>
      <c r="M404" s="57">
        <v>136.6656626506024</v>
      </c>
      <c r="N404" s="57">
        <v>364.57692307692309</v>
      </c>
      <c r="O404" s="112">
        <f t="shared" si="26"/>
        <v>0.37486097994679418</v>
      </c>
      <c r="P404" s="57">
        <v>691</v>
      </c>
      <c r="Q404" s="57">
        <v>658</v>
      </c>
      <c r="R404" s="112">
        <v>0.95224312590448623</v>
      </c>
    </row>
    <row r="405" spans="1:18" ht="37.5" x14ac:dyDescent="0.3">
      <c r="A405" s="196" t="s">
        <v>611</v>
      </c>
      <c r="B405" s="183">
        <v>77</v>
      </c>
      <c r="C405" s="51" t="s">
        <v>65</v>
      </c>
      <c r="D405" s="51">
        <v>2023</v>
      </c>
      <c r="E405" s="51" t="s">
        <v>604</v>
      </c>
      <c r="F405" s="184" t="e">
        <f ca="1">_xlfn.XLOOKUP(E405,Sheet1!$A$4:$A$11,Sheet1!$C$4:$C$11,"")</f>
        <v>#NAME?</v>
      </c>
      <c r="G405" s="51" t="s">
        <v>605</v>
      </c>
      <c r="H405" s="54">
        <v>431</v>
      </c>
      <c r="I405" s="54">
        <v>390</v>
      </c>
      <c r="J405" s="112">
        <f t="shared" si="27"/>
        <v>0.90487238979118334</v>
      </c>
      <c r="K405" s="55">
        <v>244</v>
      </c>
      <c r="L405" s="185">
        <f t="shared" si="25"/>
        <v>583.40163934426232</v>
      </c>
      <c r="M405" s="57">
        <v>203.71025641025642</v>
      </c>
      <c r="N405" s="57">
        <v>166.38934426229508</v>
      </c>
      <c r="O405" s="112">
        <f t="shared" si="26"/>
        <v>1.224298691201817</v>
      </c>
      <c r="P405" s="57">
        <v>318</v>
      </c>
      <c r="Q405" s="57">
        <v>284</v>
      </c>
      <c r="R405" s="112">
        <v>0.89308176100628933</v>
      </c>
    </row>
    <row r="406" spans="1:18" ht="37.5" x14ac:dyDescent="0.3">
      <c r="A406" s="196" t="s">
        <v>611</v>
      </c>
      <c r="B406" s="183">
        <v>78</v>
      </c>
      <c r="C406" s="51" t="s">
        <v>66</v>
      </c>
      <c r="D406" s="51">
        <v>2023</v>
      </c>
      <c r="E406" s="51" t="s">
        <v>595</v>
      </c>
      <c r="F406" s="184" t="e">
        <f ca="1">_xlfn.XLOOKUP(E406,Sheet1!$A$4:$A$11,Sheet1!$C$4:$C$11,"")</f>
        <v>#NAME?</v>
      </c>
      <c r="G406" s="51" t="s">
        <v>596</v>
      </c>
      <c r="H406" s="54">
        <v>261</v>
      </c>
      <c r="I406" s="54">
        <v>276</v>
      </c>
      <c r="J406" s="112">
        <f t="shared" si="27"/>
        <v>1.0574712643678161</v>
      </c>
      <c r="K406" s="55">
        <v>69</v>
      </c>
      <c r="L406" s="185">
        <f t="shared" si="25"/>
        <v>1460</v>
      </c>
      <c r="M406" s="57">
        <v>127.74275362318841</v>
      </c>
      <c r="N406" s="57">
        <v>79.579710144927532</v>
      </c>
      <c r="O406" s="112">
        <f t="shared" si="26"/>
        <v>1.6052176288472046</v>
      </c>
      <c r="P406" s="57">
        <v>156</v>
      </c>
      <c r="Q406" s="57">
        <v>135</v>
      </c>
      <c r="R406" s="112">
        <v>0.86538461538461542</v>
      </c>
    </row>
    <row r="407" spans="1:18" ht="37.5" x14ac:dyDescent="0.3">
      <c r="A407" s="196" t="s">
        <v>611</v>
      </c>
      <c r="B407" s="183">
        <v>78</v>
      </c>
      <c r="C407" s="51" t="s">
        <v>66</v>
      </c>
      <c r="D407" s="51">
        <v>2023</v>
      </c>
      <c r="E407" s="51" t="s">
        <v>597</v>
      </c>
      <c r="F407" s="184" t="e">
        <f ca="1">_xlfn.XLOOKUP(E407,Sheet1!$A$4:$A$11,Sheet1!$C$4:$C$11,"")</f>
        <v>#NAME?</v>
      </c>
      <c r="G407" s="51" t="s">
        <v>598</v>
      </c>
      <c r="H407" s="54">
        <v>1201</v>
      </c>
      <c r="I407" s="54">
        <v>1243</v>
      </c>
      <c r="J407" s="112">
        <f t="shared" si="27"/>
        <v>1.0349708576186512</v>
      </c>
      <c r="K407" s="55">
        <v>578</v>
      </c>
      <c r="L407" s="185">
        <f t="shared" si="25"/>
        <v>784.93944636678202</v>
      </c>
      <c r="M407" s="57">
        <v>221.98793242156074</v>
      </c>
      <c r="N407" s="57">
        <v>162.39792387543253</v>
      </c>
      <c r="O407" s="112">
        <f t="shared" si="26"/>
        <v>1.3669382411060673</v>
      </c>
      <c r="P407" s="57">
        <v>83</v>
      </c>
      <c r="Q407" s="57">
        <v>62</v>
      </c>
      <c r="R407" s="112">
        <v>0.74698795180722888</v>
      </c>
    </row>
    <row r="408" spans="1:18" ht="37.5" x14ac:dyDescent="0.3">
      <c r="A408" s="196" t="s">
        <v>611</v>
      </c>
      <c r="B408" s="183">
        <v>78</v>
      </c>
      <c r="C408" s="51" t="s">
        <v>66</v>
      </c>
      <c r="D408" s="51">
        <v>2023</v>
      </c>
      <c r="E408" s="51" t="s">
        <v>599</v>
      </c>
      <c r="F408" s="184" t="e">
        <f ca="1">_xlfn.XLOOKUP(E408,Sheet1!$A$4:$A$11,Sheet1!$C$4:$C$11,"")</f>
        <v>#NAME?</v>
      </c>
      <c r="G408" s="51" t="s">
        <v>600</v>
      </c>
      <c r="H408" s="54">
        <v>1251</v>
      </c>
      <c r="I408" s="54">
        <v>866</v>
      </c>
      <c r="J408" s="112">
        <f t="shared" si="27"/>
        <v>0.6922462030375699</v>
      </c>
      <c r="K408" s="55">
        <v>1097</v>
      </c>
      <c r="L408" s="185">
        <f t="shared" si="25"/>
        <v>288.14038286235188</v>
      </c>
      <c r="M408" s="57">
        <v>374.72286374133949</v>
      </c>
      <c r="N408" s="57">
        <v>232.59070191431175</v>
      </c>
      <c r="O408" s="112">
        <f t="shared" si="26"/>
        <v>1.6110827331326012</v>
      </c>
      <c r="P408" s="57">
        <v>200</v>
      </c>
      <c r="Q408" s="57">
        <v>182</v>
      </c>
      <c r="R408" s="112">
        <v>0.91</v>
      </c>
    </row>
    <row r="409" spans="1:18" ht="37.5" x14ac:dyDescent="0.3">
      <c r="A409" s="196" t="s">
        <v>611</v>
      </c>
      <c r="B409" s="183">
        <v>78</v>
      </c>
      <c r="C409" s="51" t="s">
        <v>66</v>
      </c>
      <c r="D409" s="51">
        <v>2023</v>
      </c>
      <c r="E409" s="51" t="s">
        <v>607</v>
      </c>
      <c r="F409" s="184" t="e">
        <f ca="1">_xlfn.XLOOKUP(E409,Sheet1!$A$4:$A$11,Sheet1!$C$4:$C$11,"")</f>
        <v>#NAME?</v>
      </c>
      <c r="G409" s="51" t="s">
        <v>737</v>
      </c>
      <c r="H409" s="54">
        <v>1076</v>
      </c>
      <c r="I409" s="54">
        <v>1132</v>
      </c>
      <c r="J409" s="112">
        <f t="shared" si="27"/>
        <v>1.0520446096654275</v>
      </c>
      <c r="K409" s="55">
        <v>275</v>
      </c>
      <c r="L409" s="185">
        <f t="shared" si="25"/>
        <v>1502.4727272727273</v>
      </c>
      <c r="M409" s="57">
        <v>117.64575971731449</v>
      </c>
      <c r="N409" s="57">
        <v>633.04727272727268</v>
      </c>
      <c r="O409" s="112">
        <f t="shared" si="26"/>
        <v>0.18584040210848241</v>
      </c>
      <c r="P409" s="57">
        <v>84</v>
      </c>
      <c r="Q409" s="57">
        <v>84</v>
      </c>
      <c r="R409" s="112">
        <v>1</v>
      </c>
    </row>
    <row r="410" spans="1:18" ht="37.5" x14ac:dyDescent="0.3">
      <c r="A410" s="196" t="s">
        <v>611</v>
      </c>
      <c r="B410" s="183">
        <v>78</v>
      </c>
      <c r="C410" s="51" t="s">
        <v>66</v>
      </c>
      <c r="D410" s="51">
        <v>2023</v>
      </c>
      <c r="E410" s="51" t="s">
        <v>604</v>
      </c>
      <c r="F410" s="184" t="e">
        <f ca="1">_xlfn.XLOOKUP(E410,Sheet1!$A$4:$A$11,Sheet1!$C$4:$C$11,"")</f>
        <v>#NAME?</v>
      </c>
      <c r="G410" s="51" t="s">
        <v>605</v>
      </c>
      <c r="H410" s="54">
        <v>771</v>
      </c>
      <c r="I410" s="54">
        <v>752</v>
      </c>
      <c r="J410" s="112">
        <f t="shared" si="27"/>
        <v>0.97535667963683526</v>
      </c>
      <c r="K410" s="55">
        <v>646</v>
      </c>
      <c r="L410" s="185">
        <f t="shared" si="25"/>
        <v>424.89164086687305</v>
      </c>
      <c r="M410" s="57">
        <v>329.82313829787233</v>
      </c>
      <c r="N410" s="57">
        <v>301.00154798761611</v>
      </c>
      <c r="O410" s="112">
        <f t="shared" si="26"/>
        <v>1.095752299291969</v>
      </c>
      <c r="P410" s="57">
        <v>124</v>
      </c>
      <c r="Q410" s="57">
        <v>108</v>
      </c>
      <c r="R410" s="112">
        <v>0.87096774193548387</v>
      </c>
    </row>
    <row r="411" spans="1:18" ht="37.5" x14ac:dyDescent="0.3">
      <c r="A411" s="196" t="s">
        <v>611</v>
      </c>
      <c r="B411" s="183">
        <v>89</v>
      </c>
      <c r="C411" s="51" t="s">
        <v>67</v>
      </c>
      <c r="D411" s="51">
        <v>2023</v>
      </c>
      <c r="E411" s="51" t="s">
        <v>595</v>
      </c>
      <c r="F411" s="184" t="e">
        <f ca="1">_xlfn.XLOOKUP(E411,Sheet1!$A$4:$A$11,Sheet1!$C$4:$C$11,"")</f>
        <v>#NAME?</v>
      </c>
      <c r="G411" s="51" t="s">
        <v>596</v>
      </c>
      <c r="H411" s="54">
        <v>1220</v>
      </c>
      <c r="I411" s="54">
        <v>1323</v>
      </c>
      <c r="J411" s="112">
        <f t="shared" si="27"/>
        <v>1.0844262295081968</v>
      </c>
      <c r="K411" s="55">
        <v>912</v>
      </c>
      <c r="L411" s="185">
        <f t="shared" si="25"/>
        <v>529.4901315789474</v>
      </c>
      <c r="M411" s="57">
        <v>304.28344671201813</v>
      </c>
      <c r="N411" s="57">
        <v>164.7343578485181</v>
      </c>
      <c r="O411" s="112">
        <f t="shared" si="26"/>
        <v>1.8471158699742694</v>
      </c>
      <c r="P411" s="57">
        <v>625</v>
      </c>
      <c r="Q411" s="57">
        <v>558</v>
      </c>
      <c r="R411" s="112">
        <v>0.89280000000000004</v>
      </c>
    </row>
    <row r="412" spans="1:18" ht="37.5" x14ac:dyDescent="0.3">
      <c r="A412" s="196" t="s">
        <v>611</v>
      </c>
      <c r="B412" s="183">
        <v>89</v>
      </c>
      <c r="C412" s="51" t="s">
        <v>67</v>
      </c>
      <c r="D412" s="51">
        <v>2023</v>
      </c>
      <c r="E412" s="51" t="s">
        <v>597</v>
      </c>
      <c r="F412" s="184" t="e">
        <f ca="1">_xlfn.XLOOKUP(E412,Sheet1!$A$4:$A$11,Sheet1!$C$4:$C$11,"")</f>
        <v>#NAME?</v>
      </c>
      <c r="G412" s="51" t="s">
        <v>598</v>
      </c>
      <c r="H412" s="54">
        <v>1665</v>
      </c>
      <c r="I412" s="54">
        <v>1709</v>
      </c>
      <c r="J412" s="112">
        <f t="shared" si="27"/>
        <v>1.0264264264264265</v>
      </c>
      <c r="K412" s="55">
        <v>864</v>
      </c>
      <c r="L412" s="185">
        <f t="shared" si="25"/>
        <v>721.97337962962968</v>
      </c>
      <c r="M412" s="57">
        <v>185.52954944411937</v>
      </c>
      <c r="N412" s="57">
        <v>209.41782407407408</v>
      </c>
      <c r="O412" s="112">
        <f t="shared" si="26"/>
        <v>0.88593007908674914</v>
      </c>
      <c r="P412" s="57">
        <v>130</v>
      </c>
      <c r="Q412" s="57">
        <v>123</v>
      </c>
      <c r="R412" s="112">
        <v>0.94615384615384612</v>
      </c>
    </row>
    <row r="413" spans="1:18" ht="37.5" x14ac:dyDescent="0.3">
      <c r="A413" s="196" t="s">
        <v>611</v>
      </c>
      <c r="B413" s="183">
        <v>89</v>
      </c>
      <c r="C413" s="51" t="s">
        <v>67</v>
      </c>
      <c r="D413" s="51">
        <v>2023</v>
      </c>
      <c r="E413" s="51" t="s">
        <v>599</v>
      </c>
      <c r="F413" s="184" t="e">
        <f ca="1">_xlfn.XLOOKUP(E413,Sheet1!$A$4:$A$11,Sheet1!$C$4:$C$11,"")</f>
        <v>#NAME?</v>
      </c>
      <c r="G413" s="51" t="s">
        <v>600</v>
      </c>
      <c r="H413" s="54">
        <v>287</v>
      </c>
      <c r="I413" s="54">
        <v>294</v>
      </c>
      <c r="J413" s="112">
        <f t="shared" si="27"/>
        <v>1.024390243902439</v>
      </c>
      <c r="K413" s="55">
        <v>70</v>
      </c>
      <c r="L413" s="185">
        <f t="shared" si="25"/>
        <v>1533</v>
      </c>
      <c r="M413" s="57">
        <v>91.816326530612244</v>
      </c>
      <c r="N413" s="57">
        <v>157.02857142857144</v>
      </c>
      <c r="O413" s="112">
        <f t="shared" si="26"/>
        <v>0.58471095861925548</v>
      </c>
      <c r="P413" s="57">
        <v>618</v>
      </c>
      <c r="Q413" s="57">
        <v>478</v>
      </c>
      <c r="R413" s="112">
        <v>0.77346278317152106</v>
      </c>
    </row>
    <row r="414" spans="1:18" ht="37.5" x14ac:dyDescent="0.3">
      <c r="A414" s="196" t="s">
        <v>611</v>
      </c>
      <c r="B414" s="183">
        <v>89</v>
      </c>
      <c r="C414" s="51" t="s">
        <v>67</v>
      </c>
      <c r="D414" s="51">
        <v>2023</v>
      </c>
      <c r="E414" s="51" t="s">
        <v>607</v>
      </c>
      <c r="F414" s="184" t="e">
        <f ca="1">_xlfn.XLOOKUP(E414,Sheet1!$A$4:$A$11,Sheet1!$C$4:$C$11,"")</f>
        <v>#NAME?</v>
      </c>
      <c r="G414" s="51" t="s">
        <v>737</v>
      </c>
      <c r="H414" s="54">
        <v>320</v>
      </c>
      <c r="I414" s="54">
        <v>273</v>
      </c>
      <c r="J414" s="112">
        <f t="shared" si="27"/>
        <v>0.85312500000000002</v>
      </c>
      <c r="K414" s="55">
        <v>129</v>
      </c>
      <c r="L414" s="185">
        <f t="shared" si="25"/>
        <v>772.44186046511641</v>
      </c>
      <c r="M414" s="57">
        <v>106.57509157509158</v>
      </c>
      <c r="N414" s="57">
        <v>365.05426356589146</v>
      </c>
      <c r="O414" s="112">
        <f t="shared" si="26"/>
        <v>0.29194314985956882</v>
      </c>
      <c r="P414" s="57">
        <v>1016</v>
      </c>
      <c r="Q414" s="57">
        <v>1002</v>
      </c>
      <c r="R414" s="112">
        <v>0.98622047244094491</v>
      </c>
    </row>
    <row r="415" spans="1:18" ht="37.5" x14ac:dyDescent="0.3">
      <c r="A415" s="196" t="s">
        <v>611</v>
      </c>
      <c r="B415" s="183">
        <v>89</v>
      </c>
      <c r="C415" s="51" t="s">
        <v>67</v>
      </c>
      <c r="D415" s="51">
        <v>2023</v>
      </c>
      <c r="E415" s="51" t="s">
        <v>604</v>
      </c>
      <c r="F415" s="184" t="e">
        <f ca="1">_xlfn.XLOOKUP(E415,Sheet1!$A$4:$A$11,Sheet1!$C$4:$C$11,"")</f>
        <v>#NAME?</v>
      </c>
      <c r="G415" s="51" t="s">
        <v>605</v>
      </c>
      <c r="H415" s="54">
        <v>202</v>
      </c>
      <c r="I415" s="54">
        <v>223</v>
      </c>
      <c r="J415" s="112">
        <f t="shared" si="27"/>
        <v>1.1039603960396041</v>
      </c>
      <c r="K415" s="55">
        <v>124</v>
      </c>
      <c r="L415" s="185">
        <f t="shared" si="25"/>
        <v>656.41129032258061</v>
      </c>
      <c r="M415" s="57">
        <v>247.57399103139014</v>
      </c>
      <c r="N415" s="57">
        <v>233.9758064516129</v>
      </c>
      <c r="O415" s="112">
        <f t="shared" si="26"/>
        <v>1.0581179087957941</v>
      </c>
      <c r="P415" s="57">
        <v>575</v>
      </c>
      <c r="Q415" s="57">
        <v>536</v>
      </c>
      <c r="R415" s="112">
        <v>0.9321739130434783</v>
      </c>
    </row>
    <row r="416" spans="1:18" ht="37.5" x14ac:dyDescent="0.3">
      <c r="A416" s="196" t="s">
        <v>611</v>
      </c>
      <c r="B416" s="183">
        <v>82</v>
      </c>
      <c r="C416" s="51" t="s">
        <v>68</v>
      </c>
      <c r="D416" s="51">
        <v>2023</v>
      </c>
      <c r="E416" s="51" t="s">
        <v>595</v>
      </c>
      <c r="F416" s="184" t="e">
        <f ca="1">_xlfn.XLOOKUP(E416,Sheet1!$A$4:$A$11,Sheet1!$C$4:$C$11,"")</f>
        <v>#NAME?</v>
      </c>
      <c r="G416" s="51" t="s">
        <v>596</v>
      </c>
      <c r="H416" s="54">
        <v>554</v>
      </c>
      <c r="I416" s="54">
        <v>367</v>
      </c>
      <c r="J416" s="112">
        <f t="shared" si="27"/>
        <v>0.66245487364620936</v>
      </c>
      <c r="K416" s="55">
        <v>418</v>
      </c>
      <c r="L416" s="185">
        <f t="shared" si="25"/>
        <v>320.46650717703346</v>
      </c>
      <c r="M416" s="57">
        <v>238.26702997275206</v>
      </c>
      <c r="N416" s="57">
        <v>186.21052631578948</v>
      </c>
      <c r="O416" s="112">
        <f t="shared" si="26"/>
        <v>1.2795572553652597</v>
      </c>
      <c r="P416" s="57">
        <v>67</v>
      </c>
      <c r="Q416" s="57">
        <v>62</v>
      </c>
      <c r="R416" s="112">
        <v>0.92537313432835822</v>
      </c>
    </row>
    <row r="417" spans="1:18" ht="37.5" x14ac:dyDescent="0.3">
      <c r="A417" s="196" t="s">
        <v>611</v>
      </c>
      <c r="B417" s="183">
        <v>82</v>
      </c>
      <c r="C417" s="51" t="s">
        <v>68</v>
      </c>
      <c r="D417" s="51">
        <v>2023</v>
      </c>
      <c r="E417" s="51" t="s">
        <v>597</v>
      </c>
      <c r="F417" s="184" t="e">
        <f ca="1">_xlfn.XLOOKUP(E417,Sheet1!$A$4:$A$11,Sheet1!$C$4:$C$11,"")</f>
        <v>#NAME?</v>
      </c>
      <c r="G417" s="51" t="s">
        <v>598</v>
      </c>
      <c r="H417" s="54">
        <v>610</v>
      </c>
      <c r="I417" s="54">
        <v>588</v>
      </c>
      <c r="J417" s="112">
        <f t="shared" si="27"/>
        <v>0.9639344262295082</v>
      </c>
      <c r="K417" s="55">
        <v>221</v>
      </c>
      <c r="L417" s="185">
        <f t="shared" si="25"/>
        <v>971.13122171945702</v>
      </c>
      <c r="M417" s="57">
        <v>135.71258503401361</v>
      </c>
      <c r="N417" s="57">
        <v>213.8552036199095</v>
      </c>
      <c r="O417" s="112">
        <f t="shared" si="26"/>
        <v>0.63460034049589542</v>
      </c>
      <c r="P417" s="57">
        <v>50</v>
      </c>
      <c r="Q417" s="57">
        <v>43</v>
      </c>
      <c r="R417" s="112">
        <v>0.86</v>
      </c>
    </row>
    <row r="418" spans="1:18" ht="37.5" x14ac:dyDescent="0.3">
      <c r="A418" s="196" t="s">
        <v>611</v>
      </c>
      <c r="B418" s="183">
        <v>82</v>
      </c>
      <c r="C418" s="51" t="s">
        <v>68</v>
      </c>
      <c r="D418" s="51">
        <v>2023</v>
      </c>
      <c r="E418" s="51" t="s">
        <v>599</v>
      </c>
      <c r="F418" s="184" t="e">
        <f ca="1">_xlfn.XLOOKUP(E418,Sheet1!$A$4:$A$11,Sheet1!$C$4:$C$11,"")</f>
        <v>#NAME?</v>
      </c>
      <c r="G418" s="51" t="s">
        <v>600</v>
      </c>
      <c r="H418" s="54">
        <v>350</v>
      </c>
      <c r="I418" s="54">
        <v>353</v>
      </c>
      <c r="J418" s="112">
        <f t="shared" si="27"/>
        <v>1.0085714285714287</v>
      </c>
      <c r="K418" s="55">
        <v>237</v>
      </c>
      <c r="L418" s="185">
        <f t="shared" si="25"/>
        <v>543.6497890295359</v>
      </c>
      <c r="M418" s="57">
        <v>225.342776203966</v>
      </c>
      <c r="N418" s="57">
        <v>242.76371308016877</v>
      </c>
      <c r="O418" s="112">
        <f t="shared" si="26"/>
        <v>0.92823912332215075</v>
      </c>
      <c r="P418" s="57">
        <v>145</v>
      </c>
      <c r="Q418" s="57">
        <v>119</v>
      </c>
      <c r="R418" s="112">
        <v>0.82068965517241377</v>
      </c>
    </row>
    <row r="419" spans="1:18" ht="37.5" x14ac:dyDescent="0.3">
      <c r="A419" s="196" t="s">
        <v>611</v>
      </c>
      <c r="B419" s="183">
        <v>82</v>
      </c>
      <c r="C419" s="51" t="s">
        <v>68</v>
      </c>
      <c r="D419" s="51">
        <v>2023</v>
      </c>
      <c r="E419" s="51" t="s">
        <v>607</v>
      </c>
      <c r="F419" s="184" t="e">
        <f ca="1">_xlfn.XLOOKUP(E419,Sheet1!$A$4:$A$11,Sheet1!$C$4:$C$11,"")</f>
        <v>#NAME?</v>
      </c>
      <c r="G419" s="51" t="s">
        <v>737</v>
      </c>
      <c r="H419" s="54">
        <v>452</v>
      </c>
      <c r="I419" s="54">
        <v>519</v>
      </c>
      <c r="J419" s="112">
        <f t="shared" si="27"/>
        <v>1.1482300884955752</v>
      </c>
      <c r="K419" s="55">
        <v>136</v>
      </c>
      <c r="L419" s="185">
        <f t="shared" si="25"/>
        <v>1392.9044117647059</v>
      </c>
      <c r="M419" s="57">
        <v>142.26011560693641</v>
      </c>
      <c r="N419" s="57">
        <v>402.08088235294116</v>
      </c>
      <c r="O419" s="112">
        <f t="shared" si="26"/>
        <v>0.35380969812452412</v>
      </c>
      <c r="P419" s="57">
        <v>313</v>
      </c>
      <c r="Q419" s="57">
        <v>278</v>
      </c>
      <c r="R419" s="112">
        <v>0.88817891373801916</v>
      </c>
    </row>
    <row r="420" spans="1:18" ht="37.5" x14ac:dyDescent="0.3">
      <c r="A420" s="196" t="s">
        <v>611</v>
      </c>
      <c r="B420" s="183">
        <v>82</v>
      </c>
      <c r="C420" s="51" t="s">
        <v>68</v>
      </c>
      <c r="D420" s="51">
        <v>2023</v>
      </c>
      <c r="E420" s="51" t="s">
        <v>604</v>
      </c>
      <c r="F420" s="184" t="e">
        <f ca="1">_xlfn.XLOOKUP(E420,Sheet1!$A$4:$A$11,Sheet1!$C$4:$C$11,"")</f>
        <v>#NAME?</v>
      </c>
      <c r="G420" s="51" t="s">
        <v>605</v>
      </c>
      <c r="H420" s="54">
        <v>281</v>
      </c>
      <c r="I420" s="54">
        <v>308</v>
      </c>
      <c r="J420" s="112">
        <f t="shared" si="27"/>
        <v>1.0960854092526691</v>
      </c>
      <c r="K420" s="55">
        <v>243</v>
      </c>
      <c r="L420" s="185">
        <f t="shared" si="25"/>
        <v>462.63374485596705</v>
      </c>
      <c r="M420" s="57">
        <v>295.24675324675326</v>
      </c>
      <c r="N420" s="57">
        <v>290.13991769547323</v>
      </c>
      <c r="O420" s="112">
        <f t="shared" si="26"/>
        <v>1.017601285586081</v>
      </c>
      <c r="P420" s="57">
        <v>65</v>
      </c>
      <c r="Q420" s="57">
        <v>60</v>
      </c>
      <c r="R420" s="112">
        <v>0.92307692307692313</v>
      </c>
    </row>
    <row r="421" spans="1:18" ht="37.5" x14ac:dyDescent="0.3">
      <c r="A421" s="196" t="s">
        <v>611</v>
      </c>
      <c r="B421" s="183">
        <v>87</v>
      </c>
      <c r="C421" s="51" t="s">
        <v>69</v>
      </c>
      <c r="D421" s="51">
        <v>2023</v>
      </c>
      <c r="E421" s="51" t="s">
        <v>595</v>
      </c>
      <c r="F421" s="184" t="e">
        <f ca="1">_xlfn.XLOOKUP(E421,Sheet1!$A$4:$A$11,Sheet1!$C$4:$C$11,"")</f>
        <v>#NAME?</v>
      </c>
      <c r="G421" s="51" t="s">
        <v>596</v>
      </c>
      <c r="H421" s="54">
        <v>526</v>
      </c>
      <c r="I421" s="54">
        <v>630</v>
      </c>
      <c r="J421" s="112">
        <f t="shared" si="27"/>
        <v>1.1977186311787071</v>
      </c>
      <c r="K421" s="55">
        <v>283</v>
      </c>
      <c r="L421" s="185">
        <f t="shared" si="25"/>
        <v>812.54416961130732</v>
      </c>
      <c r="M421" s="57">
        <v>143.78730158730158</v>
      </c>
      <c r="N421" s="57">
        <v>181.78798586572438</v>
      </c>
      <c r="O421" s="112">
        <f t="shared" si="26"/>
        <v>0.79096151983062524</v>
      </c>
      <c r="P421" s="57">
        <v>164</v>
      </c>
      <c r="Q421" s="57">
        <v>138</v>
      </c>
      <c r="R421" s="112">
        <v>0.84146341463414631</v>
      </c>
    </row>
    <row r="422" spans="1:18" ht="37.5" x14ac:dyDescent="0.3">
      <c r="A422" s="196" t="s">
        <v>611</v>
      </c>
      <c r="B422" s="183">
        <v>87</v>
      </c>
      <c r="C422" s="51" t="s">
        <v>69</v>
      </c>
      <c r="D422" s="51">
        <v>2023</v>
      </c>
      <c r="E422" s="51" t="s">
        <v>597</v>
      </c>
      <c r="F422" s="184" t="e">
        <f ca="1">_xlfn.XLOOKUP(E422,Sheet1!$A$4:$A$11,Sheet1!$C$4:$C$11,"")</f>
        <v>#NAME?</v>
      </c>
      <c r="G422" s="51" t="s">
        <v>598</v>
      </c>
      <c r="H422" s="54">
        <v>843</v>
      </c>
      <c r="I422" s="54">
        <v>871</v>
      </c>
      <c r="J422" s="112">
        <f t="shared" si="27"/>
        <v>1.0332147093712929</v>
      </c>
      <c r="K422" s="55">
        <v>504</v>
      </c>
      <c r="L422" s="185">
        <f t="shared" si="25"/>
        <v>630.78373015873024</v>
      </c>
      <c r="M422" s="57">
        <v>156.43513203214695</v>
      </c>
      <c r="N422" s="57">
        <v>342.61904761904759</v>
      </c>
      <c r="O422" s="112">
        <f t="shared" si="26"/>
        <v>0.45658620884990775</v>
      </c>
      <c r="P422" s="57">
        <v>151</v>
      </c>
      <c r="Q422" s="57">
        <v>138</v>
      </c>
      <c r="R422" s="112">
        <v>0.91390728476821192</v>
      </c>
    </row>
    <row r="423" spans="1:18" ht="37.5" x14ac:dyDescent="0.3">
      <c r="A423" s="196" t="s">
        <v>611</v>
      </c>
      <c r="B423" s="183">
        <v>87</v>
      </c>
      <c r="C423" s="51" t="s">
        <v>69</v>
      </c>
      <c r="D423" s="51">
        <v>2023</v>
      </c>
      <c r="E423" s="51" t="s">
        <v>599</v>
      </c>
      <c r="F423" s="184" t="e">
        <f ca="1">_xlfn.XLOOKUP(E423,Sheet1!$A$4:$A$11,Sheet1!$C$4:$C$11,"")</f>
        <v>#NAME?</v>
      </c>
      <c r="G423" s="51" t="s">
        <v>600</v>
      </c>
      <c r="H423" s="54">
        <v>2352</v>
      </c>
      <c r="I423" s="54">
        <v>2309</v>
      </c>
      <c r="J423" s="112">
        <f t="shared" si="27"/>
        <v>0.98171768707482998</v>
      </c>
      <c r="K423" s="55">
        <v>570</v>
      </c>
      <c r="L423" s="185">
        <f t="shared" si="25"/>
        <v>1478.5701754385966</v>
      </c>
      <c r="M423" s="57">
        <v>103.83196188826332</v>
      </c>
      <c r="N423" s="57">
        <v>147.41052631578947</v>
      </c>
      <c r="O423" s="112">
        <f t="shared" si="26"/>
        <v>0.70437277773386286</v>
      </c>
      <c r="P423" s="57">
        <v>158</v>
      </c>
      <c r="Q423" s="57">
        <v>134</v>
      </c>
      <c r="R423" s="112">
        <v>0.84810126582278478</v>
      </c>
    </row>
    <row r="424" spans="1:18" ht="37.5" x14ac:dyDescent="0.3">
      <c r="A424" s="196" t="s">
        <v>611</v>
      </c>
      <c r="B424" s="183">
        <v>87</v>
      </c>
      <c r="C424" s="51" t="s">
        <v>69</v>
      </c>
      <c r="D424" s="51">
        <v>2023</v>
      </c>
      <c r="E424" s="51" t="s">
        <v>607</v>
      </c>
      <c r="F424" s="184" t="e">
        <f ca="1">_xlfn.XLOOKUP(E424,Sheet1!$A$4:$A$11,Sheet1!$C$4:$C$11,"")</f>
        <v>#NAME?</v>
      </c>
      <c r="G424" s="51" t="s">
        <v>737</v>
      </c>
      <c r="H424" s="54">
        <v>1202</v>
      </c>
      <c r="I424" s="54">
        <v>1158</v>
      </c>
      <c r="J424" s="112">
        <f t="shared" si="27"/>
        <v>0.96339434276206326</v>
      </c>
      <c r="K424" s="55">
        <v>183</v>
      </c>
      <c r="L424" s="185">
        <f t="shared" si="25"/>
        <v>2309.6721311475412</v>
      </c>
      <c r="M424" s="57">
        <v>56.047495682210709</v>
      </c>
      <c r="N424" s="57">
        <v>190.04371584699453</v>
      </c>
      <c r="O424" s="112">
        <f t="shared" si="26"/>
        <v>0.29491896342068435</v>
      </c>
      <c r="P424" s="57">
        <v>625</v>
      </c>
      <c r="Q424" s="57">
        <v>625</v>
      </c>
      <c r="R424" s="112">
        <v>1</v>
      </c>
    </row>
    <row r="425" spans="1:18" ht="37.5" x14ac:dyDescent="0.3">
      <c r="A425" s="196" t="s">
        <v>611</v>
      </c>
      <c r="B425" s="183">
        <v>87</v>
      </c>
      <c r="C425" s="51" t="s">
        <v>69</v>
      </c>
      <c r="D425" s="51">
        <v>2023</v>
      </c>
      <c r="E425" s="51" t="s">
        <v>604</v>
      </c>
      <c r="F425" s="184" t="e">
        <f ca="1">_xlfn.XLOOKUP(E425,Sheet1!$A$4:$A$11,Sheet1!$C$4:$C$11,"")</f>
        <v>#NAME?</v>
      </c>
      <c r="G425" s="51" t="s">
        <v>605</v>
      </c>
      <c r="H425" s="54">
        <v>422</v>
      </c>
      <c r="I425" s="54">
        <v>470</v>
      </c>
      <c r="J425" s="112">
        <f t="shared" si="27"/>
        <v>1.113744075829384</v>
      </c>
      <c r="K425" s="55">
        <v>301</v>
      </c>
      <c r="L425" s="185">
        <f t="shared" si="25"/>
        <v>569.93355481727576</v>
      </c>
      <c r="M425" s="57">
        <v>268.95744680851061</v>
      </c>
      <c r="N425" s="57">
        <v>187.38538205980066</v>
      </c>
      <c r="O425" s="112">
        <f t="shared" si="26"/>
        <v>1.4353171194681436</v>
      </c>
      <c r="P425" s="57">
        <v>92</v>
      </c>
      <c r="Q425" s="57">
        <v>82</v>
      </c>
      <c r="R425" s="112">
        <v>0.89130434782608692</v>
      </c>
    </row>
    <row r="426" spans="1:18" ht="37.5" x14ac:dyDescent="0.3">
      <c r="A426" s="196" t="s">
        <v>611</v>
      </c>
      <c r="B426" s="183">
        <v>95</v>
      </c>
      <c r="C426" s="51" t="s">
        <v>70</v>
      </c>
      <c r="D426" s="51">
        <v>2023</v>
      </c>
      <c r="E426" s="51" t="s">
        <v>595</v>
      </c>
      <c r="F426" s="184" t="e">
        <f ca="1">_xlfn.XLOOKUP(E426,Sheet1!$A$4:$A$11,Sheet1!$C$4:$C$11,"")</f>
        <v>#NAME?</v>
      </c>
      <c r="G426" s="51" t="s">
        <v>596</v>
      </c>
      <c r="H426" s="54">
        <v>963</v>
      </c>
      <c r="I426" s="54">
        <v>899</v>
      </c>
      <c r="J426" s="112">
        <f t="shared" si="27"/>
        <v>0.93354101765316722</v>
      </c>
      <c r="K426" s="55">
        <v>581</v>
      </c>
      <c r="L426" s="185">
        <f t="shared" si="25"/>
        <v>564.77624784853697</v>
      </c>
      <c r="M426" s="57">
        <v>169.5761957730812</v>
      </c>
      <c r="N426" s="57">
        <v>158.28227194492254</v>
      </c>
      <c r="O426" s="112">
        <f t="shared" si="26"/>
        <v>1.0713530560901261</v>
      </c>
      <c r="P426" s="57">
        <v>523</v>
      </c>
      <c r="Q426" s="57">
        <v>468</v>
      </c>
      <c r="R426" s="112">
        <v>0.89483747609942643</v>
      </c>
    </row>
    <row r="427" spans="1:18" ht="37.5" x14ac:dyDescent="0.3">
      <c r="A427" s="196" t="s">
        <v>611</v>
      </c>
      <c r="B427" s="183">
        <v>95</v>
      </c>
      <c r="C427" s="51" t="s">
        <v>70</v>
      </c>
      <c r="D427" s="51">
        <v>2023</v>
      </c>
      <c r="E427" s="51" t="s">
        <v>597</v>
      </c>
      <c r="F427" s="184" t="e">
        <f ca="1">_xlfn.XLOOKUP(E427,Sheet1!$A$4:$A$11,Sheet1!$C$4:$C$11,"")</f>
        <v>#NAME?</v>
      </c>
      <c r="G427" s="51" t="s">
        <v>598</v>
      </c>
      <c r="H427" s="54">
        <v>1841</v>
      </c>
      <c r="I427" s="54">
        <v>1962</v>
      </c>
      <c r="J427" s="112">
        <f t="shared" si="27"/>
        <v>1.0657251493753395</v>
      </c>
      <c r="K427" s="55">
        <v>1017</v>
      </c>
      <c r="L427" s="185">
        <f t="shared" si="25"/>
        <v>704.15929203539815</v>
      </c>
      <c r="M427" s="57">
        <v>191.3119266055046</v>
      </c>
      <c r="N427" s="57">
        <v>299.87020648967552</v>
      </c>
      <c r="O427" s="112">
        <f t="shared" si="26"/>
        <v>0.63798244195390397</v>
      </c>
      <c r="P427" s="57">
        <v>90</v>
      </c>
      <c r="Q427" s="57">
        <v>88</v>
      </c>
      <c r="R427" s="112">
        <v>0.97777777777777775</v>
      </c>
    </row>
    <row r="428" spans="1:18" ht="37.5" x14ac:dyDescent="0.3">
      <c r="A428" s="196" t="s">
        <v>611</v>
      </c>
      <c r="B428" s="183">
        <v>95</v>
      </c>
      <c r="C428" s="51" t="s">
        <v>70</v>
      </c>
      <c r="D428" s="51">
        <v>2023</v>
      </c>
      <c r="E428" s="51" t="s">
        <v>599</v>
      </c>
      <c r="F428" s="184" t="e">
        <f ca="1">_xlfn.XLOOKUP(E428,Sheet1!$A$4:$A$11,Sheet1!$C$4:$C$11,"")</f>
        <v>#NAME?</v>
      </c>
      <c r="G428" s="51" t="s">
        <v>600</v>
      </c>
      <c r="H428" s="54">
        <v>262</v>
      </c>
      <c r="I428" s="54">
        <v>333</v>
      </c>
      <c r="J428" s="112">
        <f t="shared" si="27"/>
        <v>1.2709923664122138</v>
      </c>
      <c r="K428" s="55">
        <v>44</v>
      </c>
      <c r="L428" s="185">
        <f t="shared" si="25"/>
        <v>2762.3863636363635</v>
      </c>
      <c r="M428" s="57">
        <v>180.25225225225225</v>
      </c>
      <c r="N428" s="57">
        <v>376.04545454545456</v>
      </c>
      <c r="O428" s="112">
        <f t="shared" si="26"/>
        <v>0.47933634105518547</v>
      </c>
      <c r="P428" s="57">
        <v>343</v>
      </c>
      <c r="Q428" s="57">
        <v>313</v>
      </c>
      <c r="R428" s="112">
        <v>0.91253644314868809</v>
      </c>
    </row>
    <row r="429" spans="1:18" ht="37.5" x14ac:dyDescent="0.3">
      <c r="A429" s="196" t="s">
        <v>611</v>
      </c>
      <c r="B429" s="183">
        <v>95</v>
      </c>
      <c r="C429" s="51" t="s">
        <v>70</v>
      </c>
      <c r="D429" s="51">
        <v>2023</v>
      </c>
      <c r="E429" s="51" t="s">
        <v>607</v>
      </c>
      <c r="F429" s="184" t="e">
        <f ca="1">_xlfn.XLOOKUP(E429,Sheet1!$A$4:$A$11,Sheet1!$C$4:$C$11,"")</f>
        <v>#NAME?</v>
      </c>
      <c r="G429" s="51" t="s">
        <v>737</v>
      </c>
      <c r="H429" s="54">
        <v>316</v>
      </c>
      <c r="I429" s="54">
        <v>319</v>
      </c>
      <c r="J429" s="112">
        <f t="shared" si="27"/>
        <v>1.009493670886076</v>
      </c>
      <c r="K429" s="55">
        <v>94</v>
      </c>
      <c r="L429" s="185">
        <f t="shared" si="25"/>
        <v>1238.6702127659576</v>
      </c>
      <c r="M429" s="57">
        <v>81.855799373040753</v>
      </c>
      <c r="N429" s="57">
        <v>501.77419354838707</v>
      </c>
      <c r="O429" s="112">
        <f t="shared" si="26"/>
        <v>0.16313274063415387</v>
      </c>
      <c r="P429" s="57">
        <v>649</v>
      </c>
      <c r="Q429" s="57">
        <v>647</v>
      </c>
      <c r="R429" s="112">
        <v>0.99691833590138679</v>
      </c>
    </row>
    <row r="430" spans="1:18" ht="37.5" x14ac:dyDescent="0.3">
      <c r="A430" s="196" t="s">
        <v>611</v>
      </c>
      <c r="B430" s="183">
        <v>95</v>
      </c>
      <c r="C430" s="51" t="s">
        <v>70</v>
      </c>
      <c r="D430" s="51">
        <v>2023</v>
      </c>
      <c r="E430" s="51" t="s">
        <v>604</v>
      </c>
      <c r="F430" s="184" t="e">
        <f ca="1">_xlfn.XLOOKUP(E430,Sheet1!$A$4:$A$11,Sheet1!$C$4:$C$11,"")</f>
        <v>#NAME?</v>
      </c>
      <c r="G430" s="51" t="s">
        <v>605</v>
      </c>
      <c r="H430" s="54">
        <v>139</v>
      </c>
      <c r="I430" s="54">
        <v>169</v>
      </c>
      <c r="J430" s="112">
        <f t="shared" si="27"/>
        <v>1.2158273381294964</v>
      </c>
      <c r="K430" s="55">
        <v>67</v>
      </c>
      <c r="L430" s="185">
        <f t="shared" si="25"/>
        <v>920.67164179104475</v>
      </c>
      <c r="M430" s="57">
        <v>215.10059171597632</v>
      </c>
      <c r="N430" s="57">
        <v>168.83582089552237</v>
      </c>
      <c r="O430" s="112">
        <f t="shared" si="26"/>
        <v>1.2740222458425048</v>
      </c>
      <c r="P430" s="57">
        <v>316</v>
      </c>
      <c r="Q430" s="57">
        <v>298</v>
      </c>
      <c r="R430" s="112">
        <v>0.94303797468354433</v>
      </c>
    </row>
    <row r="431" spans="1:18" ht="37.5" x14ac:dyDescent="0.3">
      <c r="A431" s="196" t="s">
        <v>611</v>
      </c>
      <c r="B431" s="183">
        <v>91</v>
      </c>
      <c r="C431" s="51" t="s">
        <v>71</v>
      </c>
      <c r="D431" s="51">
        <v>2023</v>
      </c>
      <c r="E431" s="51" t="s">
        <v>595</v>
      </c>
      <c r="F431" s="184" t="e">
        <f ca="1">_xlfn.XLOOKUP(E431,Sheet1!$A$4:$A$11,Sheet1!$C$4:$C$11,"")</f>
        <v>#NAME?</v>
      </c>
      <c r="G431" s="51" t="s">
        <v>596</v>
      </c>
      <c r="H431" s="54">
        <v>190</v>
      </c>
      <c r="I431" s="54">
        <v>203</v>
      </c>
      <c r="J431" s="112">
        <f t="shared" si="27"/>
        <v>1.0684210526315789</v>
      </c>
      <c r="K431" s="55">
        <v>36</v>
      </c>
      <c r="L431" s="185">
        <f t="shared" si="25"/>
        <v>2058.1944444444448</v>
      </c>
      <c r="M431" s="57">
        <v>97.35960591133005</v>
      </c>
      <c r="N431" s="57">
        <v>67.444444444444443</v>
      </c>
      <c r="O431" s="112">
        <f t="shared" si="26"/>
        <v>1.4435526411894077</v>
      </c>
      <c r="P431" s="57">
        <v>114</v>
      </c>
      <c r="Q431" s="57">
        <v>97</v>
      </c>
      <c r="R431" s="112">
        <v>0.85087719298245612</v>
      </c>
    </row>
    <row r="432" spans="1:18" ht="37.5" x14ac:dyDescent="0.3">
      <c r="A432" s="196" t="s">
        <v>611</v>
      </c>
      <c r="B432" s="183">
        <v>91</v>
      </c>
      <c r="C432" s="51" t="s">
        <v>71</v>
      </c>
      <c r="D432" s="51">
        <v>2023</v>
      </c>
      <c r="E432" s="51" t="s">
        <v>597</v>
      </c>
      <c r="F432" s="184" t="e">
        <f ca="1">_xlfn.XLOOKUP(E432,Sheet1!$A$4:$A$11,Sheet1!$C$4:$C$11,"")</f>
        <v>#NAME?</v>
      </c>
      <c r="G432" s="51" t="s">
        <v>598</v>
      </c>
      <c r="H432" s="54">
        <v>703</v>
      </c>
      <c r="I432" s="54">
        <v>789</v>
      </c>
      <c r="J432" s="112">
        <f t="shared" si="27"/>
        <v>1.1223328591749644</v>
      </c>
      <c r="K432" s="55">
        <v>136</v>
      </c>
      <c r="L432" s="185">
        <f t="shared" si="25"/>
        <v>2117.5367647058824</v>
      </c>
      <c r="M432" s="57">
        <v>106.7807351077313</v>
      </c>
      <c r="N432" s="57">
        <v>101.47794117647059</v>
      </c>
      <c r="O432" s="112">
        <f t="shared" si="26"/>
        <v>1.0522556318130176</v>
      </c>
      <c r="P432" s="57">
        <v>38</v>
      </c>
      <c r="Q432" s="57">
        <v>27</v>
      </c>
      <c r="R432" s="112">
        <v>0.71052631578947367</v>
      </c>
    </row>
    <row r="433" spans="1:18" ht="37.5" x14ac:dyDescent="0.3">
      <c r="A433" s="196" t="s">
        <v>611</v>
      </c>
      <c r="B433" s="183">
        <v>91</v>
      </c>
      <c r="C433" s="51" t="s">
        <v>71</v>
      </c>
      <c r="D433" s="51">
        <v>2023</v>
      </c>
      <c r="E433" s="51" t="s">
        <v>599</v>
      </c>
      <c r="F433" s="184" t="e">
        <f ca="1">_xlfn.XLOOKUP(E433,Sheet1!$A$4:$A$11,Sheet1!$C$4:$C$11,"")</f>
        <v>#NAME?</v>
      </c>
      <c r="G433" s="51" t="s">
        <v>600</v>
      </c>
      <c r="H433" s="54">
        <v>203</v>
      </c>
      <c r="I433" s="54">
        <v>151</v>
      </c>
      <c r="J433" s="112">
        <f t="shared" si="27"/>
        <v>0.74384236453201968</v>
      </c>
      <c r="K433" s="55">
        <v>240</v>
      </c>
      <c r="L433" s="185">
        <f t="shared" si="25"/>
        <v>229.64583333333331</v>
      </c>
      <c r="M433" s="57">
        <v>454.70198675496687</v>
      </c>
      <c r="N433" s="57">
        <v>519.83749999999998</v>
      </c>
      <c r="O433" s="112">
        <f t="shared" si="26"/>
        <v>0.87470024143115277</v>
      </c>
      <c r="P433" s="57">
        <v>96</v>
      </c>
      <c r="Q433" s="57">
        <v>87</v>
      </c>
      <c r="R433" s="112">
        <v>0.90625</v>
      </c>
    </row>
    <row r="434" spans="1:18" ht="37.5" x14ac:dyDescent="0.3">
      <c r="A434" s="196" t="s">
        <v>611</v>
      </c>
      <c r="B434" s="183">
        <v>91</v>
      </c>
      <c r="C434" s="51" t="s">
        <v>71</v>
      </c>
      <c r="D434" s="51">
        <v>2023</v>
      </c>
      <c r="E434" s="51" t="s">
        <v>607</v>
      </c>
      <c r="F434" s="184" t="e">
        <f ca="1">_xlfn.XLOOKUP(E434,Sheet1!$A$4:$A$11,Sheet1!$C$4:$C$11,"")</f>
        <v>#NAME?</v>
      </c>
      <c r="G434" s="51" t="s">
        <v>737</v>
      </c>
      <c r="H434" s="54">
        <v>293</v>
      </c>
      <c r="I434" s="54">
        <v>296</v>
      </c>
      <c r="J434" s="112">
        <f t="shared" si="27"/>
        <v>1.0102389078498293</v>
      </c>
      <c r="K434" s="55">
        <v>182</v>
      </c>
      <c r="L434" s="185">
        <f t="shared" si="25"/>
        <v>593.62637362637361</v>
      </c>
      <c r="M434" s="57">
        <v>134.57094594594594</v>
      </c>
      <c r="N434" s="57">
        <v>886.35164835164835</v>
      </c>
      <c r="O434" s="112">
        <f t="shared" si="26"/>
        <v>0.15182568475639219</v>
      </c>
      <c r="P434" s="57">
        <v>49</v>
      </c>
      <c r="Q434" s="57">
        <v>49</v>
      </c>
      <c r="R434" s="112">
        <v>1</v>
      </c>
    </row>
    <row r="435" spans="1:18" ht="37.5" x14ac:dyDescent="0.3">
      <c r="A435" s="196" t="s">
        <v>611</v>
      </c>
      <c r="B435" s="183">
        <v>91</v>
      </c>
      <c r="C435" s="51" t="s">
        <v>71</v>
      </c>
      <c r="D435" s="51">
        <v>2023</v>
      </c>
      <c r="E435" s="51" t="s">
        <v>604</v>
      </c>
      <c r="F435" s="184" t="e">
        <f ca="1">_xlfn.XLOOKUP(E435,Sheet1!$A$4:$A$11,Sheet1!$C$4:$C$11,"")</f>
        <v>#NAME?</v>
      </c>
      <c r="G435" s="51" t="s">
        <v>605</v>
      </c>
      <c r="H435" s="54">
        <v>204</v>
      </c>
      <c r="I435" s="54">
        <v>114</v>
      </c>
      <c r="J435" s="112">
        <f t="shared" si="27"/>
        <v>0.55882352941176472</v>
      </c>
      <c r="K435" s="55">
        <v>401</v>
      </c>
      <c r="L435" s="185">
        <f t="shared" si="25"/>
        <v>103.76558603491272</v>
      </c>
      <c r="M435" s="57">
        <v>430.0263157894737</v>
      </c>
      <c r="N435" s="57">
        <v>548.24189526184534</v>
      </c>
      <c r="O435" s="112">
        <f t="shared" si="26"/>
        <v>0.78437332043748531</v>
      </c>
      <c r="P435" s="57">
        <v>166</v>
      </c>
      <c r="Q435" s="57">
        <v>163</v>
      </c>
      <c r="R435" s="112">
        <v>0.98192771084337349</v>
      </c>
    </row>
    <row r="436" spans="1:18" ht="37.5" x14ac:dyDescent="0.3">
      <c r="A436" s="196" t="s">
        <v>611</v>
      </c>
      <c r="B436" s="183">
        <v>92</v>
      </c>
      <c r="C436" s="51" t="s">
        <v>72</v>
      </c>
      <c r="D436" s="51">
        <v>2023</v>
      </c>
      <c r="E436" s="51" t="s">
        <v>595</v>
      </c>
      <c r="F436" s="184" t="e">
        <f ca="1">_xlfn.XLOOKUP(E436,Sheet1!$A$4:$A$11,Sheet1!$C$4:$C$11,"")</f>
        <v>#NAME?</v>
      </c>
      <c r="G436" s="51" t="s">
        <v>596</v>
      </c>
      <c r="H436" s="54">
        <v>228</v>
      </c>
      <c r="I436" s="54">
        <v>226</v>
      </c>
      <c r="J436" s="112">
        <f t="shared" si="27"/>
        <v>0.99122807017543857</v>
      </c>
      <c r="K436" s="55">
        <v>198</v>
      </c>
      <c r="L436" s="185">
        <f t="shared" si="25"/>
        <v>416.61616161616161</v>
      </c>
      <c r="M436" s="57">
        <v>256.53982300884957</v>
      </c>
      <c r="N436" s="57">
        <v>204.42929292929293</v>
      </c>
      <c r="O436" s="112">
        <f t="shared" si="26"/>
        <v>1.2549073537009219</v>
      </c>
      <c r="P436" s="57">
        <v>177</v>
      </c>
      <c r="Q436" s="57">
        <v>92</v>
      </c>
      <c r="R436" s="112">
        <v>0.51977401129943501</v>
      </c>
    </row>
    <row r="437" spans="1:18" ht="37.5" x14ac:dyDescent="0.3">
      <c r="A437" s="196" t="s">
        <v>611</v>
      </c>
      <c r="B437" s="183">
        <v>92</v>
      </c>
      <c r="C437" s="51" t="s">
        <v>72</v>
      </c>
      <c r="D437" s="51">
        <v>2023</v>
      </c>
      <c r="E437" s="51" t="s">
        <v>597</v>
      </c>
      <c r="F437" s="184" t="e">
        <f ca="1">_xlfn.XLOOKUP(E437,Sheet1!$A$4:$A$11,Sheet1!$C$4:$C$11,"")</f>
        <v>#NAME?</v>
      </c>
      <c r="G437" s="51" t="s">
        <v>598</v>
      </c>
      <c r="H437" s="54">
        <v>628</v>
      </c>
      <c r="I437" s="54">
        <v>480</v>
      </c>
      <c r="J437" s="112">
        <f t="shared" si="27"/>
        <v>0.76433121019108285</v>
      </c>
      <c r="K437" s="55">
        <v>461</v>
      </c>
      <c r="L437" s="185">
        <f t="shared" si="25"/>
        <v>380.04338394793922</v>
      </c>
      <c r="M437" s="57">
        <v>205.27708333333334</v>
      </c>
      <c r="N437" s="57">
        <v>240.90238611713667</v>
      </c>
      <c r="O437" s="112">
        <f t="shared" si="26"/>
        <v>0.85211726891538198</v>
      </c>
      <c r="P437" s="57">
        <v>85</v>
      </c>
      <c r="Q437" s="57">
        <v>50</v>
      </c>
      <c r="R437" s="112">
        <v>0.58823529411764708</v>
      </c>
    </row>
    <row r="438" spans="1:18" ht="37.5" x14ac:dyDescent="0.3">
      <c r="A438" s="196" t="s">
        <v>611</v>
      </c>
      <c r="B438" s="183">
        <v>92</v>
      </c>
      <c r="C438" s="51" t="s">
        <v>72</v>
      </c>
      <c r="D438" s="51">
        <v>2023</v>
      </c>
      <c r="E438" s="51" t="s">
        <v>599</v>
      </c>
      <c r="F438" s="184" t="e">
        <f ca="1">_xlfn.XLOOKUP(E438,Sheet1!$A$4:$A$11,Sheet1!$C$4:$C$11,"")</f>
        <v>#NAME?</v>
      </c>
      <c r="G438" s="51" t="s">
        <v>600</v>
      </c>
      <c r="H438" s="54">
        <v>314</v>
      </c>
      <c r="I438" s="54">
        <v>358</v>
      </c>
      <c r="J438" s="112">
        <f t="shared" si="27"/>
        <v>1.1401273885350318</v>
      </c>
      <c r="K438" s="55">
        <v>182</v>
      </c>
      <c r="L438" s="185">
        <f t="shared" si="25"/>
        <v>717.96703296703288</v>
      </c>
      <c r="M438" s="57">
        <v>228.98044692737429</v>
      </c>
      <c r="N438" s="57">
        <v>225.8131868131868</v>
      </c>
      <c r="O438" s="112">
        <f t="shared" si="26"/>
        <v>1.0140260192900414</v>
      </c>
      <c r="P438" s="57">
        <v>138</v>
      </c>
      <c r="Q438" s="57">
        <v>38</v>
      </c>
      <c r="R438" s="112">
        <v>0.27536231884057971</v>
      </c>
    </row>
    <row r="439" spans="1:18" ht="37.5" x14ac:dyDescent="0.3">
      <c r="A439" s="196" t="s">
        <v>611</v>
      </c>
      <c r="B439" s="183">
        <v>92</v>
      </c>
      <c r="C439" s="51" t="s">
        <v>72</v>
      </c>
      <c r="D439" s="51">
        <v>2023</v>
      </c>
      <c r="E439" s="51" t="s">
        <v>607</v>
      </c>
      <c r="F439" s="184" t="e">
        <f ca="1">_xlfn.XLOOKUP(E439,Sheet1!$A$4:$A$11,Sheet1!$C$4:$C$11,"")</f>
        <v>#NAME?</v>
      </c>
      <c r="G439" s="51" t="s">
        <v>737</v>
      </c>
      <c r="H439" s="54">
        <v>592</v>
      </c>
      <c r="I439" s="54">
        <v>674</v>
      </c>
      <c r="J439" s="112">
        <f t="shared" si="27"/>
        <v>1.1385135135135136</v>
      </c>
      <c r="K439" s="55">
        <v>211</v>
      </c>
      <c r="L439" s="185">
        <f t="shared" si="25"/>
        <v>1165.9241706161138</v>
      </c>
      <c r="M439" s="57">
        <v>150.40801186943619</v>
      </c>
      <c r="N439" s="57">
        <v>1036.9194312796208</v>
      </c>
      <c r="O439" s="112">
        <f t="shared" si="26"/>
        <v>0.14505274694662024</v>
      </c>
      <c r="P439" s="57">
        <v>179</v>
      </c>
      <c r="Q439" s="57">
        <v>158</v>
      </c>
      <c r="R439" s="112">
        <v>0.88268156424581001</v>
      </c>
    </row>
    <row r="440" spans="1:18" ht="37.5" x14ac:dyDescent="0.3">
      <c r="A440" s="196" t="s">
        <v>611</v>
      </c>
      <c r="B440" s="183">
        <v>92</v>
      </c>
      <c r="C440" s="51" t="s">
        <v>72</v>
      </c>
      <c r="D440" s="51">
        <v>2023</v>
      </c>
      <c r="E440" s="51" t="s">
        <v>604</v>
      </c>
      <c r="F440" s="184" t="e">
        <f ca="1">_xlfn.XLOOKUP(E440,Sheet1!$A$4:$A$11,Sheet1!$C$4:$C$11,"")</f>
        <v>#NAME?</v>
      </c>
      <c r="G440" s="51" t="s">
        <v>605</v>
      </c>
      <c r="H440" s="54">
        <v>383</v>
      </c>
      <c r="I440" s="54">
        <v>447</v>
      </c>
      <c r="J440" s="112">
        <f t="shared" si="27"/>
        <v>1.1671018276762402</v>
      </c>
      <c r="K440" s="55">
        <v>297</v>
      </c>
      <c r="L440" s="185">
        <f t="shared" si="25"/>
        <v>549.3434343434343</v>
      </c>
      <c r="M440" s="57">
        <v>275.55033557046983</v>
      </c>
      <c r="N440" s="57">
        <v>189.00673400673401</v>
      </c>
      <c r="O440" s="112">
        <f t="shared" si="26"/>
        <v>1.4578863394393791</v>
      </c>
      <c r="P440" s="57">
        <v>112</v>
      </c>
      <c r="Q440" s="57">
        <v>77</v>
      </c>
      <c r="R440" s="112">
        <v>0.6875</v>
      </c>
    </row>
    <row r="441" spans="1:18" ht="37.5" x14ac:dyDescent="0.3">
      <c r="A441" s="196" t="s">
        <v>611</v>
      </c>
      <c r="B441" s="183">
        <v>83</v>
      </c>
      <c r="C441" s="51" t="s">
        <v>73</v>
      </c>
      <c r="D441" s="51">
        <v>2023</v>
      </c>
      <c r="E441" s="51" t="s">
        <v>595</v>
      </c>
      <c r="F441" s="184" t="e">
        <f ca="1">_xlfn.XLOOKUP(E441,Sheet1!$A$4:$A$11,Sheet1!$C$4:$C$11,"")</f>
        <v>#NAME?</v>
      </c>
      <c r="G441" s="51" t="s">
        <v>596</v>
      </c>
      <c r="H441" s="54">
        <v>419</v>
      </c>
      <c r="I441" s="54">
        <v>407</v>
      </c>
      <c r="J441" s="112">
        <f t="shared" si="27"/>
        <v>0.97136038186157514</v>
      </c>
      <c r="K441" s="55">
        <v>81</v>
      </c>
      <c r="L441" s="185">
        <f t="shared" si="25"/>
        <v>1834.0123456790125</v>
      </c>
      <c r="M441" s="57">
        <v>74.44471744471744</v>
      </c>
      <c r="N441" s="57">
        <v>54.617283950617285</v>
      </c>
      <c r="O441" s="112">
        <f t="shared" si="26"/>
        <v>1.3630248899236239</v>
      </c>
      <c r="P441" s="57">
        <v>211</v>
      </c>
      <c r="Q441" s="57">
        <v>195</v>
      </c>
      <c r="R441" s="112">
        <v>0.92417061611374407</v>
      </c>
    </row>
    <row r="442" spans="1:18" ht="37.5" x14ac:dyDescent="0.3">
      <c r="A442" s="196" t="s">
        <v>611</v>
      </c>
      <c r="B442" s="183">
        <v>83</v>
      </c>
      <c r="C442" s="51" t="s">
        <v>73</v>
      </c>
      <c r="D442" s="51">
        <v>2023</v>
      </c>
      <c r="E442" s="51" t="s">
        <v>597</v>
      </c>
      <c r="F442" s="184" t="e">
        <f ca="1">_xlfn.XLOOKUP(E442,Sheet1!$A$4:$A$11,Sheet1!$C$4:$C$11,"")</f>
        <v>#NAME?</v>
      </c>
      <c r="G442" s="51" t="s">
        <v>598</v>
      </c>
      <c r="H442" s="54">
        <v>1154</v>
      </c>
      <c r="I442" s="54">
        <v>1173</v>
      </c>
      <c r="J442" s="112">
        <f t="shared" si="27"/>
        <v>1.0164644714038129</v>
      </c>
      <c r="K442" s="55">
        <v>516</v>
      </c>
      <c r="L442" s="185">
        <f t="shared" si="25"/>
        <v>829.73837209302326</v>
      </c>
      <c r="M442" s="57">
        <v>151.79624893435636</v>
      </c>
      <c r="N442" s="57">
        <v>219.94186046511629</v>
      </c>
      <c r="O442" s="112">
        <f t="shared" si="26"/>
        <v>0.69016534011919883</v>
      </c>
      <c r="P442" s="57">
        <v>160</v>
      </c>
      <c r="Q442" s="57">
        <v>118</v>
      </c>
      <c r="R442" s="112">
        <v>0.73750000000000004</v>
      </c>
    </row>
    <row r="443" spans="1:18" ht="37.5" x14ac:dyDescent="0.3">
      <c r="A443" s="196" t="s">
        <v>611</v>
      </c>
      <c r="B443" s="183">
        <v>83</v>
      </c>
      <c r="C443" s="51" t="s">
        <v>73</v>
      </c>
      <c r="D443" s="51">
        <v>2023</v>
      </c>
      <c r="E443" s="51" t="s">
        <v>599</v>
      </c>
      <c r="F443" s="184" t="e">
        <f ca="1">_xlfn.XLOOKUP(E443,Sheet1!$A$4:$A$11,Sheet1!$C$4:$C$11,"")</f>
        <v>#NAME?</v>
      </c>
      <c r="G443" s="51" t="s">
        <v>600</v>
      </c>
      <c r="H443" s="54">
        <v>222</v>
      </c>
      <c r="I443" s="54">
        <v>235</v>
      </c>
      <c r="J443" s="112">
        <f t="shared" si="27"/>
        <v>1.0585585585585586</v>
      </c>
      <c r="K443" s="55">
        <v>180</v>
      </c>
      <c r="L443" s="185">
        <f t="shared" si="25"/>
        <v>476.52777777777777</v>
      </c>
      <c r="M443" s="57">
        <v>285.70638297872341</v>
      </c>
      <c r="N443" s="57">
        <v>265.43333333333334</v>
      </c>
      <c r="O443" s="112">
        <f t="shared" si="26"/>
        <v>1.0763771806306295</v>
      </c>
      <c r="P443" s="57">
        <v>378</v>
      </c>
      <c r="Q443" s="57">
        <v>340</v>
      </c>
      <c r="R443" s="112">
        <v>0.89947089947089942</v>
      </c>
    </row>
    <row r="444" spans="1:18" ht="37.5" x14ac:dyDescent="0.3">
      <c r="A444" s="196" t="s">
        <v>611</v>
      </c>
      <c r="B444" s="183">
        <v>83</v>
      </c>
      <c r="C444" s="51" t="s">
        <v>73</v>
      </c>
      <c r="D444" s="51">
        <v>2023</v>
      </c>
      <c r="E444" s="51" t="s">
        <v>607</v>
      </c>
      <c r="F444" s="184" t="e">
        <f ca="1">_xlfn.XLOOKUP(E444,Sheet1!$A$4:$A$11,Sheet1!$C$4:$C$11,"")</f>
        <v>#NAME?</v>
      </c>
      <c r="G444" s="51" t="s">
        <v>737</v>
      </c>
      <c r="H444" s="54">
        <v>268</v>
      </c>
      <c r="I444" s="54">
        <v>274</v>
      </c>
      <c r="J444" s="112">
        <f t="shared" si="27"/>
        <v>1.0223880597014925</v>
      </c>
      <c r="K444" s="55">
        <v>122</v>
      </c>
      <c r="L444" s="185">
        <f t="shared" si="25"/>
        <v>819.7540983606558</v>
      </c>
      <c r="M444" s="57">
        <v>154.77007299270073</v>
      </c>
      <c r="N444" s="57">
        <v>253.7704918032787</v>
      </c>
      <c r="O444" s="112">
        <f t="shared" si="26"/>
        <v>0.60988207057847188</v>
      </c>
      <c r="P444" s="57">
        <v>256</v>
      </c>
      <c r="Q444" s="57">
        <v>250</v>
      </c>
      <c r="R444" s="112">
        <v>0.9765625</v>
      </c>
    </row>
    <row r="445" spans="1:18" ht="37.5" x14ac:dyDescent="0.3">
      <c r="A445" s="196" t="s">
        <v>611</v>
      </c>
      <c r="B445" s="183">
        <v>83</v>
      </c>
      <c r="C445" s="51" t="s">
        <v>73</v>
      </c>
      <c r="D445" s="51">
        <v>2023</v>
      </c>
      <c r="E445" s="51" t="s">
        <v>604</v>
      </c>
      <c r="F445" s="184" t="e">
        <f ca="1">_xlfn.XLOOKUP(E445,Sheet1!$A$4:$A$11,Sheet1!$C$4:$C$11,"")</f>
        <v>#NAME?</v>
      </c>
      <c r="G445" s="51" t="s">
        <v>605</v>
      </c>
      <c r="H445" s="54">
        <v>168</v>
      </c>
      <c r="I445" s="54">
        <v>207</v>
      </c>
      <c r="J445" s="112">
        <f t="shared" si="27"/>
        <v>1.2321428571428572</v>
      </c>
      <c r="K445" s="55">
        <v>80</v>
      </c>
      <c r="L445" s="185">
        <f t="shared" si="25"/>
        <v>944.4375</v>
      </c>
      <c r="M445" s="57">
        <v>204.19806763285024</v>
      </c>
      <c r="N445" s="57">
        <v>136.92500000000001</v>
      </c>
      <c r="O445" s="112">
        <f t="shared" si="26"/>
        <v>1.4913132564020466</v>
      </c>
      <c r="P445" s="57">
        <v>206</v>
      </c>
      <c r="Q445" s="57">
        <v>202</v>
      </c>
      <c r="R445" s="112">
        <v>0.98058252427184467</v>
      </c>
    </row>
    <row r="446" spans="1:18" ht="37.5" x14ac:dyDescent="0.3">
      <c r="A446" s="196" t="s">
        <v>611</v>
      </c>
      <c r="B446" s="183">
        <v>90</v>
      </c>
      <c r="C446" s="51" t="s">
        <v>74</v>
      </c>
      <c r="D446" s="51">
        <v>2023</v>
      </c>
      <c r="E446" s="51" t="s">
        <v>595</v>
      </c>
      <c r="F446" s="184" t="e">
        <f ca="1">_xlfn.XLOOKUP(E446,Sheet1!$A$4:$A$11,Sheet1!$C$4:$C$11,"")</f>
        <v>#NAME?</v>
      </c>
      <c r="G446" s="51" t="s">
        <v>596</v>
      </c>
      <c r="H446" s="54">
        <v>233</v>
      </c>
      <c r="I446" s="54">
        <v>206</v>
      </c>
      <c r="J446" s="112">
        <f t="shared" si="27"/>
        <v>0.88412017167381973</v>
      </c>
      <c r="K446" s="55">
        <v>58</v>
      </c>
      <c r="L446" s="185">
        <f t="shared" si="25"/>
        <v>1296.3793103448277</v>
      </c>
      <c r="M446" s="57">
        <v>60.757281553398059</v>
      </c>
      <c r="N446" s="57">
        <v>66.241379310344826</v>
      </c>
      <c r="O446" s="112">
        <f t="shared" si="26"/>
        <v>0.91721039304973651</v>
      </c>
      <c r="P446" s="57">
        <v>164</v>
      </c>
      <c r="Q446" s="57">
        <v>150</v>
      </c>
      <c r="R446" s="112">
        <v>0.91463414634146345</v>
      </c>
    </row>
    <row r="447" spans="1:18" ht="37.5" x14ac:dyDescent="0.3">
      <c r="A447" s="196" t="s">
        <v>611</v>
      </c>
      <c r="B447" s="183">
        <v>90</v>
      </c>
      <c r="C447" s="51" t="s">
        <v>74</v>
      </c>
      <c r="D447" s="51">
        <v>2023</v>
      </c>
      <c r="E447" s="51" t="s">
        <v>597</v>
      </c>
      <c r="F447" s="184" t="e">
        <f ca="1">_xlfn.XLOOKUP(E447,Sheet1!$A$4:$A$11,Sheet1!$C$4:$C$11,"")</f>
        <v>#NAME?</v>
      </c>
      <c r="G447" s="51" t="s">
        <v>598</v>
      </c>
      <c r="H447" s="54">
        <v>671</v>
      </c>
      <c r="I447" s="54">
        <v>641</v>
      </c>
      <c r="J447" s="112">
        <f t="shared" si="27"/>
        <v>0.95529061102831592</v>
      </c>
      <c r="K447" s="55">
        <v>370</v>
      </c>
      <c r="L447" s="185">
        <f t="shared" si="25"/>
        <v>632.33783783783781</v>
      </c>
      <c r="M447" s="57">
        <v>155.1201248049922</v>
      </c>
      <c r="N447" s="57">
        <v>214.55135135135134</v>
      </c>
      <c r="O447" s="112">
        <f t="shared" si="26"/>
        <v>0.72299765919892067</v>
      </c>
      <c r="P447" s="57">
        <v>84</v>
      </c>
      <c r="Q447" s="57">
        <v>84</v>
      </c>
      <c r="R447" s="112">
        <v>1</v>
      </c>
    </row>
    <row r="448" spans="1:18" ht="37.5" x14ac:dyDescent="0.3">
      <c r="A448" s="196" t="s">
        <v>611</v>
      </c>
      <c r="B448" s="183">
        <v>90</v>
      </c>
      <c r="C448" s="51" t="s">
        <v>74</v>
      </c>
      <c r="D448" s="51">
        <v>2023</v>
      </c>
      <c r="E448" s="51" t="s">
        <v>599</v>
      </c>
      <c r="F448" s="184" t="e">
        <f ca="1">_xlfn.XLOOKUP(E448,Sheet1!$A$4:$A$11,Sheet1!$C$4:$C$11,"")</f>
        <v>#NAME?</v>
      </c>
      <c r="G448" s="51" t="s">
        <v>600</v>
      </c>
      <c r="H448" s="54">
        <v>65</v>
      </c>
      <c r="I448" s="54">
        <v>61</v>
      </c>
      <c r="J448" s="112">
        <f t="shared" si="27"/>
        <v>0.93846153846153846</v>
      </c>
      <c r="K448" s="55">
        <v>7</v>
      </c>
      <c r="L448" s="185">
        <f t="shared" si="25"/>
        <v>3180.7142857142853</v>
      </c>
      <c r="M448" s="57">
        <v>41.620689655172413</v>
      </c>
      <c r="N448" s="57">
        <v>36.571428571428569</v>
      </c>
      <c r="O448" s="112">
        <f t="shared" si="26"/>
        <v>1.1380657327586208</v>
      </c>
      <c r="P448" s="57">
        <v>118</v>
      </c>
      <c r="Q448" s="57">
        <v>116</v>
      </c>
      <c r="R448" s="112">
        <v>0.98305084745762716</v>
      </c>
    </row>
    <row r="449" spans="1:18" ht="37.5" x14ac:dyDescent="0.3">
      <c r="A449" s="196" t="s">
        <v>611</v>
      </c>
      <c r="B449" s="183">
        <v>90</v>
      </c>
      <c r="C449" s="51" t="s">
        <v>74</v>
      </c>
      <c r="D449" s="51">
        <v>2023</v>
      </c>
      <c r="E449" s="51" t="s">
        <v>607</v>
      </c>
      <c r="F449" s="184" t="e">
        <f ca="1">_xlfn.XLOOKUP(E449,Sheet1!$A$4:$A$11,Sheet1!$C$4:$C$11,"")</f>
        <v>#NAME?</v>
      </c>
      <c r="G449" s="51" t="s">
        <v>737</v>
      </c>
      <c r="H449" s="54">
        <v>281</v>
      </c>
      <c r="I449" s="54">
        <v>267</v>
      </c>
      <c r="J449" s="112">
        <f t="shared" si="27"/>
        <v>0.95017793594306055</v>
      </c>
      <c r="K449" s="55">
        <v>22</v>
      </c>
      <c r="L449" s="185">
        <f t="shared" si="25"/>
        <v>4429.772727272727</v>
      </c>
      <c r="M449" s="57">
        <v>53.632286995515692</v>
      </c>
      <c r="N449" s="57">
        <v>24.384615384615383</v>
      </c>
      <c r="O449" s="112">
        <f t="shared" si="26"/>
        <v>2.1994313278918107</v>
      </c>
      <c r="P449" s="57">
        <v>27</v>
      </c>
      <c r="Q449" s="57">
        <v>27</v>
      </c>
      <c r="R449" s="112">
        <v>1</v>
      </c>
    </row>
    <row r="450" spans="1:18" ht="37.5" x14ac:dyDescent="0.3">
      <c r="A450" s="196" t="s">
        <v>611</v>
      </c>
      <c r="B450" s="183">
        <v>90</v>
      </c>
      <c r="C450" s="51" t="s">
        <v>74</v>
      </c>
      <c r="D450" s="51">
        <v>2023</v>
      </c>
      <c r="E450" s="51" t="s">
        <v>604</v>
      </c>
      <c r="F450" s="184" t="e">
        <f ca="1">_xlfn.XLOOKUP(E450,Sheet1!$A$4:$A$11,Sheet1!$C$4:$C$11,"")</f>
        <v>#NAME?</v>
      </c>
      <c r="G450" s="51" t="s">
        <v>605</v>
      </c>
      <c r="H450" s="54">
        <v>1</v>
      </c>
      <c r="I450" s="54">
        <v>1</v>
      </c>
      <c r="J450" s="112">
        <f t="shared" si="27"/>
        <v>1</v>
      </c>
      <c r="K450" s="55"/>
      <c r="L450" s="185" t="str">
        <f t="shared" ref="L450:L459" si="28">IFERROR((I450/K450)*365,"")</f>
        <v/>
      </c>
      <c r="M450" s="57">
        <v>25.75</v>
      </c>
      <c r="N450" s="57"/>
      <c r="O450" s="112" t="e">
        <f t="shared" ref="O450:O513" si="29">M450/N450</f>
        <v>#DIV/0!</v>
      </c>
      <c r="P450" s="57">
        <v>239</v>
      </c>
      <c r="Q450" s="57">
        <v>237</v>
      </c>
      <c r="R450" s="112">
        <v>0.99163179916317989</v>
      </c>
    </row>
    <row r="451" spans="1:18" ht="62.5" x14ac:dyDescent="0.3">
      <c r="A451" s="196" t="s">
        <v>611</v>
      </c>
      <c r="B451" s="183">
        <v>160</v>
      </c>
      <c r="C451" s="51" t="s">
        <v>19</v>
      </c>
      <c r="D451" s="51">
        <v>2023</v>
      </c>
      <c r="E451" s="51" t="s">
        <v>595</v>
      </c>
      <c r="F451" s="184" t="e">
        <f ca="1">_xlfn.XLOOKUP(E451,Sheet1!$A$4:$A$11,Sheet1!$C$4:$C$11,"")</f>
        <v>#NAME?</v>
      </c>
      <c r="G451" s="51" t="s">
        <v>596</v>
      </c>
      <c r="H451" s="54">
        <v>162</v>
      </c>
      <c r="I451" s="54">
        <v>200</v>
      </c>
      <c r="J451" s="112">
        <f t="shared" ref="J451:J456" si="30">I451/H451</f>
        <v>1.2345679012345678</v>
      </c>
      <c r="K451" s="55"/>
      <c r="L451" s="185" t="str">
        <f t="shared" si="28"/>
        <v/>
      </c>
      <c r="M451" s="57"/>
      <c r="N451" s="57"/>
      <c r="O451" s="112" t="e">
        <f t="shared" si="29"/>
        <v>#DIV/0!</v>
      </c>
      <c r="P451" s="57">
        <v>120</v>
      </c>
      <c r="Q451" s="57">
        <v>113</v>
      </c>
      <c r="R451" s="112">
        <v>0.94166666666666665</v>
      </c>
    </row>
    <row r="452" spans="1:18" ht="62.5" x14ac:dyDescent="0.3">
      <c r="A452" s="196" t="s">
        <v>611</v>
      </c>
      <c r="B452" s="183">
        <v>160</v>
      </c>
      <c r="C452" s="51" t="s">
        <v>19</v>
      </c>
      <c r="D452" s="51">
        <v>2023</v>
      </c>
      <c r="E452" s="51" t="s">
        <v>601</v>
      </c>
      <c r="F452" s="184" t="e">
        <f ca="1">_xlfn.XLOOKUP(E452,Sheet1!$A$4:$A$11,Sheet1!$C$4:$C$11,"")</f>
        <v>#NAME?</v>
      </c>
      <c r="G452" s="51" t="s">
        <v>613</v>
      </c>
      <c r="H452" s="54">
        <v>512</v>
      </c>
      <c r="I452" s="54">
        <v>625</v>
      </c>
      <c r="J452" s="112">
        <f t="shared" si="30"/>
        <v>1.220703125</v>
      </c>
      <c r="K452" s="55">
        <v>4</v>
      </c>
      <c r="L452" s="185">
        <f t="shared" si="28"/>
        <v>57031.25</v>
      </c>
      <c r="M452" s="57"/>
      <c r="N452" s="57"/>
      <c r="O452" s="112" t="e">
        <f t="shared" si="29"/>
        <v>#DIV/0!</v>
      </c>
      <c r="P452" s="57">
        <v>432</v>
      </c>
      <c r="Q452" s="57">
        <v>408</v>
      </c>
      <c r="R452" s="112">
        <v>0.94444444444444442</v>
      </c>
    </row>
    <row r="453" spans="1:18" ht="62.5" x14ac:dyDescent="0.3">
      <c r="A453" s="196" t="s">
        <v>611</v>
      </c>
      <c r="B453" s="183">
        <v>160</v>
      </c>
      <c r="C453" s="51" t="s">
        <v>19</v>
      </c>
      <c r="D453" s="51">
        <v>2023</v>
      </c>
      <c r="E453" s="51" t="s">
        <v>604</v>
      </c>
      <c r="F453" s="184" t="e">
        <f ca="1">_xlfn.XLOOKUP(E453,Sheet1!$A$4:$A$11,Sheet1!$C$4:$C$11,"")</f>
        <v>#NAME?</v>
      </c>
      <c r="G453" s="51" t="s">
        <v>605</v>
      </c>
      <c r="H453" s="54">
        <v>3</v>
      </c>
      <c r="I453" s="54">
        <v>3</v>
      </c>
      <c r="J453" s="112">
        <f t="shared" si="30"/>
        <v>1</v>
      </c>
      <c r="K453" s="55"/>
      <c r="L453" s="185" t="str">
        <f t="shared" si="28"/>
        <v/>
      </c>
      <c r="M453" s="57"/>
      <c r="N453" s="57"/>
      <c r="O453" s="112" t="e">
        <f t="shared" si="29"/>
        <v>#DIV/0!</v>
      </c>
      <c r="P453" s="57">
        <v>1</v>
      </c>
      <c r="Q453" s="57">
        <v>1</v>
      </c>
      <c r="R453" s="112">
        <v>1</v>
      </c>
    </row>
    <row r="454" spans="1:18" ht="50" x14ac:dyDescent="0.3">
      <c r="A454" s="196" t="s">
        <v>611</v>
      </c>
      <c r="B454" s="183">
        <v>118</v>
      </c>
      <c r="C454" s="51" t="s">
        <v>84</v>
      </c>
      <c r="D454" s="51">
        <v>2023</v>
      </c>
      <c r="E454" s="51" t="s">
        <v>595</v>
      </c>
      <c r="F454" s="184" t="e">
        <f ca="1">_xlfn.XLOOKUP(E454,Sheet1!$A$4:$A$11,Sheet1!$C$4:$C$11,"")</f>
        <v>#NAME?</v>
      </c>
      <c r="G454" s="51" t="s">
        <v>596</v>
      </c>
      <c r="H454" s="54">
        <v>12</v>
      </c>
      <c r="I454" s="54">
        <v>11</v>
      </c>
      <c r="J454" s="112">
        <f t="shared" si="30"/>
        <v>0.91666666666666663</v>
      </c>
      <c r="K454" s="56">
        <v>2</v>
      </c>
      <c r="L454" s="185">
        <f t="shared" si="28"/>
        <v>2007.5</v>
      </c>
      <c r="M454" s="57">
        <v>52.272727272727273</v>
      </c>
      <c r="N454" s="57">
        <v>77</v>
      </c>
      <c r="O454" s="112">
        <f t="shared" si="29"/>
        <v>0.6788665879574971</v>
      </c>
      <c r="P454" s="57"/>
      <c r="Q454" s="57"/>
      <c r="R454" s="112"/>
    </row>
    <row r="455" spans="1:18" ht="50" x14ac:dyDescent="0.3">
      <c r="A455" s="196" t="s">
        <v>611</v>
      </c>
      <c r="B455" s="183">
        <v>118</v>
      </c>
      <c r="C455" s="51" t="s">
        <v>84</v>
      </c>
      <c r="D455" s="51">
        <v>2023</v>
      </c>
      <c r="E455" s="51" t="s">
        <v>597</v>
      </c>
      <c r="F455" s="184" t="e">
        <f ca="1">_xlfn.XLOOKUP(E455,Sheet1!$A$4:$A$11,Sheet1!$C$4:$C$11,"")</f>
        <v>#NAME?</v>
      </c>
      <c r="G455" s="51" t="s">
        <v>598</v>
      </c>
      <c r="H455" s="54">
        <v>240</v>
      </c>
      <c r="I455" s="54">
        <v>262</v>
      </c>
      <c r="J455" s="112">
        <f t="shared" si="30"/>
        <v>1.0916666666666666</v>
      </c>
      <c r="K455" s="56">
        <v>98</v>
      </c>
      <c r="L455" s="185">
        <f t="shared" si="28"/>
        <v>975.81632653061229</v>
      </c>
      <c r="M455" s="57">
        <v>194.40076335877862</v>
      </c>
      <c r="N455" s="57">
        <v>178.4591836734694</v>
      </c>
      <c r="O455" s="112">
        <f t="shared" si="29"/>
        <v>1.0893289958922925</v>
      </c>
      <c r="P455" s="57">
        <v>51</v>
      </c>
      <c r="Q455" s="57">
        <v>51</v>
      </c>
      <c r="R455" s="112">
        <v>1</v>
      </c>
    </row>
    <row r="456" spans="1:18" ht="50" x14ac:dyDescent="0.3">
      <c r="A456" s="196" t="s">
        <v>611</v>
      </c>
      <c r="B456" s="183">
        <v>118</v>
      </c>
      <c r="C456" s="51" t="s">
        <v>84</v>
      </c>
      <c r="D456" s="51">
        <v>2023</v>
      </c>
      <c r="E456" s="51" t="s">
        <v>599</v>
      </c>
      <c r="F456" s="184" t="e">
        <f ca="1">_xlfn.XLOOKUP(E456,Sheet1!$A$4:$A$11,Sheet1!$C$4:$C$11,"")</f>
        <v>#NAME?</v>
      </c>
      <c r="G456" s="51" t="s">
        <v>600</v>
      </c>
      <c r="H456" s="54">
        <v>1206</v>
      </c>
      <c r="I456" s="54">
        <v>1140</v>
      </c>
      <c r="J456" s="112">
        <f t="shared" si="30"/>
        <v>0.94527363184079605</v>
      </c>
      <c r="K456" s="56">
        <v>1540</v>
      </c>
      <c r="L456" s="185">
        <f t="shared" si="28"/>
        <v>270.19480519480521</v>
      </c>
      <c r="M456" s="57">
        <v>473.32719298245615</v>
      </c>
      <c r="N456" s="57">
        <v>273.05064935064934</v>
      </c>
      <c r="O456" s="112">
        <f t="shared" si="29"/>
        <v>1.7334776317437479</v>
      </c>
      <c r="P456" s="57">
        <v>310</v>
      </c>
      <c r="Q456" s="57">
        <v>310</v>
      </c>
      <c r="R456" s="112">
        <v>1</v>
      </c>
    </row>
    <row r="457" spans="1:18" ht="50" x14ac:dyDescent="0.3">
      <c r="A457" s="196" t="s">
        <v>611</v>
      </c>
      <c r="B457" s="183">
        <v>118</v>
      </c>
      <c r="C457" s="51" t="s">
        <v>84</v>
      </c>
      <c r="D457" s="51">
        <v>2023</v>
      </c>
      <c r="E457" s="51" t="s">
        <v>607</v>
      </c>
      <c r="F457" s="184" t="e">
        <f ca="1">_xlfn.XLOOKUP(E457,Sheet1!$A$4:$A$11,Sheet1!$C$4:$C$11,"")</f>
        <v>#NAME?</v>
      </c>
      <c r="G457" s="51" t="s">
        <v>737</v>
      </c>
      <c r="H457" s="54">
        <v>79</v>
      </c>
      <c r="I457" s="54">
        <v>95</v>
      </c>
      <c r="J457" s="112">
        <f>I457/H457</f>
        <v>1.2025316455696202</v>
      </c>
      <c r="K457" s="56">
        <v>10</v>
      </c>
      <c r="L457" s="185">
        <f t="shared" si="28"/>
        <v>3467.5</v>
      </c>
      <c r="M457" s="57">
        <v>94.547368421052639</v>
      </c>
      <c r="N457" s="57">
        <v>103</v>
      </c>
      <c r="O457" s="112">
        <f t="shared" si="29"/>
        <v>0.91793561573837512</v>
      </c>
      <c r="P457" s="57"/>
      <c r="Q457" s="57"/>
      <c r="R457" s="112"/>
    </row>
    <row r="458" spans="1:18" ht="50" x14ac:dyDescent="0.3">
      <c r="A458" s="196" t="s">
        <v>611</v>
      </c>
      <c r="B458" s="183">
        <v>118</v>
      </c>
      <c r="C458" s="51" t="s">
        <v>84</v>
      </c>
      <c r="D458" s="51">
        <v>2023</v>
      </c>
      <c r="E458" s="51" t="s">
        <v>601</v>
      </c>
      <c r="F458" s="184" t="e">
        <f ca="1">_xlfn.XLOOKUP(E458,Sheet1!$A$4:$A$11,Sheet1!$C$4:$C$11,"")</f>
        <v>#NAME?</v>
      </c>
      <c r="G458" s="51" t="s">
        <v>613</v>
      </c>
      <c r="H458" s="57"/>
      <c r="I458" s="189"/>
      <c r="J458" s="190"/>
      <c r="K458" s="57"/>
      <c r="L458" s="185" t="str">
        <f t="shared" si="28"/>
        <v/>
      </c>
      <c r="M458" s="57"/>
      <c r="N458" s="57"/>
      <c r="O458" s="112" t="e">
        <f t="shared" si="29"/>
        <v>#DIV/0!</v>
      </c>
      <c r="P458" s="57">
        <v>110</v>
      </c>
      <c r="Q458" s="57">
        <v>110</v>
      </c>
      <c r="R458" s="112">
        <v>1</v>
      </c>
    </row>
    <row r="459" spans="1:18" ht="50" x14ac:dyDescent="0.3">
      <c r="A459" s="196" t="s">
        <v>611</v>
      </c>
      <c r="B459" s="183">
        <v>118</v>
      </c>
      <c r="C459" s="51" t="s">
        <v>84</v>
      </c>
      <c r="D459" s="51">
        <v>2023</v>
      </c>
      <c r="E459" s="51" t="s">
        <v>602</v>
      </c>
      <c r="F459" s="184" t="e">
        <f ca="1">_xlfn.XLOOKUP(E459,Sheet1!$A$4:$A$11,Sheet1!$C$4:$C$11,"")</f>
        <v>#NAME?</v>
      </c>
      <c r="G459" s="51" t="s">
        <v>603</v>
      </c>
      <c r="H459" s="57"/>
      <c r="I459" s="57"/>
      <c r="J459" s="112"/>
      <c r="K459" s="56"/>
      <c r="L459" s="185" t="str">
        <f t="shared" si="28"/>
        <v/>
      </c>
      <c r="M459" s="57"/>
      <c r="N459" s="57"/>
      <c r="O459" s="112" t="e">
        <f t="shared" si="29"/>
        <v>#DIV/0!</v>
      </c>
      <c r="P459" s="57">
        <v>487</v>
      </c>
      <c r="Q459" s="57">
        <v>487</v>
      </c>
      <c r="R459" s="112">
        <v>1</v>
      </c>
    </row>
    <row r="460" spans="1:18" ht="50" x14ac:dyDescent="0.3">
      <c r="A460" s="196" t="s">
        <v>611</v>
      </c>
      <c r="B460" s="183">
        <v>118</v>
      </c>
      <c r="C460" s="51" t="s">
        <v>84</v>
      </c>
      <c r="D460" s="51">
        <v>2023</v>
      </c>
      <c r="E460" s="51" t="s">
        <v>604</v>
      </c>
      <c r="F460" s="184" t="e">
        <f ca="1">_xlfn.XLOOKUP(E460,Sheet1!$A$4:$A$11,Sheet1!$C$4:$C$11,"")</f>
        <v>#NAME?</v>
      </c>
      <c r="G460" s="51" t="s">
        <v>605</v>
      </c>
      <c r="H460" s="57"/>
      <c r="I460" s="57"/>
      <c r="J460" s="112"/>
      <c r="K460" s="56"/>
      <c r="L460" s="185" t="str">
        <f>IFERROR((I460/K460)*365,"")</f>
        <v/>
      </c>
      <c r="M460" s="57"/>
      <c r="N460" s="57"/>
      <c r="O460" s="112" t="e">
        <f t="shared" si="29"/>
        <v>#DIV/0!</v>
      </c>
      <c r="P460" s="57">
        <v>12</v>
      </c>
      <c r="Q460" s="57">
        <v>12</v>
      </c>
      <c r="R460" s="112">
        <v>1</v>
      </c>
    </row>
    <row r="461" spans="1:18" ht="50" x14ac:dyDescent="0.3">
      <c r="A461" s="41" t="s">
        <v>612</v>
      </c>
      <c r="B461" s="183">
        <v>114</v>
      </c>
      <c r="C461" s="183" t="s">
        <v>81</v>
      </c>
      <c r="D461" s="53">
        <v>2022</v>
      </c>
      <c r="E461" s="183" t="s">
        <v>595</v>
      </c>
      <c r="F461" s="184" t="e">
        <f ca="1">_xlfn.XLOOKUP(E461,Sheet1!$A$4:$A$11,Sheet1!$C$4:$C$11,"")</f>
        <v>#NAME?</v>
      </c>
      <c r="G461" s="183" t="s">
        <v>596</v>
      </c>
      <c r="H461" s="58">
        <v>636</v>
      </c>
      <c r="I461" s="58">
        <v>555</v>
      </c>
      <c r="J461" s="114">
        <v>0.87264150943396201</v>
      </c>
      <c r="K461" s="58">
        <v>392</v>
      </c>
      <c r="L461" s="58">
        <v>257.80180180180201</v>
      </c>
      <c r="M461" s="58">
        <v>205.848648648649</v>
      </c>
      <c r="N461" s="57">
        <v>828.46683673469397</v>
      </c>
      <c r="O461" s="112">
        <f t="shared" si="29"/>
        <v>0.24846938890152515</v>
      </c>
      <c r="P461" s="57">
        <v>50</v>
      </c>
      <c r="Q461" s="57">
        <v>50</v>
      </c>
      <c r="R461" s="113">
        <f>Q461/P461</f>
        <v>1</v>
      </c>
    </row>
    <row r="462" spans="1:18" ht="50" x14ac:dyDescent="0.3">
      <c r="A462" s="41" t="s">
        <v>612</v>
      </c>
      <c r="B462" s="183">
        <v>114</v>
      </c>
      <c r="C462" s="183" t="s">
        <v>81</v>
      </c>
      <c r="D462" s="53">
        <v>2022</v>
      </c>
      <c r="E462" s="183" t="s">
        <v>597</v>
      </c>
      <c r="F462" s="184" t="e">
        <f ca="1">_xlfn.XLOOKUP(E462,Sheet1!$A$4:$A$11,Sheet1!$C$4:$C$11,"")</f>
        <v>#NAME?</v>
      </c>
      <c r="G462" s="183" t="s">
        <v>598</v>
      </c>
      <c r="H462" s="58">
        <v>3222</v>
      </c>
      <c r="I462" s="58">
        <v>3246</v>
      </c>
      <c r="J462" s="114">
        <v>1.0074487895716899</v>
      </c>
      <c r="K462" s="58">
        <v>389</v>
      </c>
      <c r="L462" s="58">
        <v>43.741528034504</v>
      </c>
      <c r="M462" s="58">
        <v>45.0255699322243</v>
      </c>
      <c r="N462" s="57">
        <v>891.03598971722397</v>
      </c>
      <c r="O462" s="112">
        <f t="shared" si="29"/>
        <v>5.053170741903866E-2</v>
      </c>
      <c r="P462" s="57">
        <v>222</v>
      </c>
      <c r="Q462" s="57">
        <v>211</v>
      </c>
      <c r="R462" s="113">
        <f t="shared" ref="R462:R525" si="31">Q462/P462</f>
        <v>0.9504504504504504</v>
      </c>
    </row>
    <row r="463" spans="1:18" ht="50" x14ac:dyDescent="0.3">
      <c r="A463" s="41" t="s">
        <v>612</v>
      </c>
      <c r="B463" s="183">
        <v>114</v>
      </c>
      <c r="C463" s="183" t="s">
        <v>81</v>
      </c>
      <c r="D463" s="53">
        <v>2022</v>
      </c>
      <c r="E463" s="183" t="s">
        <v>599</v>
      </c>
      <c r="F463" s="184" t="e">
        <f ca="1">_xlfn.XLOOKUP(E463,Sheet1!$A$4:$A$11,Sheet1!$C$4:$C$11,"")</f>
        <v>#NAME?</v>
      </c>
      <c r="G463" s="183" t="s">
        <v>600</v>
      </c>
      <c r="H463" s="58">
        <v>533</v>
      </c>
      <c r="I463" s="58">
        <v>569</v>
      </c>
      <c r="J463" s="114">
        <v>1.0675422138836801</v>
      </c>
      <c r="K463" s="58">
        <v>318</v>
      </c>
      <c r="L463" s="58">
        <v>203.98945518453399</v>
      </c>
      <c r="M463" s="58">
        <v>212.62565905096699</v>
      </c>
      <c r="N463" s="57">
        <v>292.02830188679201</v>
      </c>
      <c r="O463" s="112">
        <f t="shared" si="29"/>
        <v>0.7280994947311431</v>
      </c>
      <c r="P463" s="57">
        <v>315</v>
      </c>
      <c r="Q463" s="57">
        <v>277</v>
      </c>
      <c r="R463" s="113">
        <f t="shared" si="31"/>
        <v>0.87936507936507935</v>
      </c>
    </row>
    <row r="464" spans="1:18" ht="50" x14ac:dyDescent="0.3">
      <c r="A464" s="41" t="s">
        <v>612</v>
      </c>
      <c r="B464" s="183">
        <v>114</v>
      </c>
      <c r="C464" s="183" t="s">
        <v>81</v>
      </c>
      <c r="D464" s="53">
        <v>2022</v>
      </c>
      <c r="E464" s="183" t="s">
        <v>601</v>
      </c>
      <c r="F464" s="184" t="e">
        <f ca="1">_xlfn.XLOOKUP(E464,Sheet1!$A$4:$A$11,Sheet1!$C$4:$C$11,"")</f>
        <v>#NAME?</v>
      </c>
      <c r="G464" s="183" t="s">
        <v>613</v>
      </c>
      <c r="H464" s="58">
        <v>0</v>
      </c>
      <c r="I464" s="58">
        <v>0</v>
      </c>
      <c r="J464" s="114">
        <v>0</v>
      </c>
      <c r="K464" s="58">
        <v>1</v>
      </c>
      <c r="L464" s="58">
        <v>0</v>
      </c>
      <c r="M464" s="58"/>
      <c r="N464" s="57">
        <v>747</v>
      </c>
      <c r="O464" s="112">
        <f t="shared" si="29"/>
        <v>0</v>
      </c>
      <c r="P464" s="57">
        <v>1</v>
      </c>
      <c r="Q464" s="57">
        <v>0</v>
      </c>
      <c r="R464" s="113">
        <f t="shared" si="31"/>
        <v>0</v>
      </c>
    </row>
    <row r="465" spans="1:18" ht="50" x14ac:dyDescent="0.3">
      <c r="A465" s="41" t="s">
        <v>612</v>
      </c>
      <c r="B465" s="183">
        <v>114</v>
      </c>
      <c r="C465" s="183" t="s">
        <v>81</v>
      </c>
      <c r="D465" s="53">
        <v>2022</v>
      </c>
      <c r="E465" s="183" t="s">
        <v>602</v>
      </c>
      <c r="F465" s="184" t="e">
        <f ca="1">_xlfn.XLOOKUP(E465,Sheet1!$A$4:$A$11,Sheet1!$C$4:$C$11,"")</f>
        <v>#NAME?</v>
      </c>
      <c r="G465" s="51" t="s">
        <v>603</v>
      </c>
      <c r="H465" s="58">
        <v>1590</v>
      </c>
      <c r="I465" s="58">
        <v>1781</v>
      </c>
      <c r="J465" s="114">
        <v>1.1201257861635201</v>
      </c>
      <c r="K465" s="58">
        <v>1453</v>
      </c>
      <c r="L465" s="58">
        <v>297.77933745087</v>
      </c>
      <c r="M465" s="58">
        <v>367.29028635598002</v>
      </c>
      <c r="N465" s="57">
        <v>311.813489332416</v>
      </c>
      <c r="O465" s="112">
        <f t="shared" si="29"/>
        <v>1.1779166037439186</v>
      </c>
      <c r="P465" s="57">
        <v>1037</v>
      </c>
      <c r="Q465" s="57">
        <v>1031</v>
      </c>
      <c r="R465" s="113">
        <f t="shared" si="31"/>
        <v>0.99421407907425263</v>
      </c>
    </row>
    <row r="466" spans="1:18" ht="50" x14ac:dyDescent="0.3">
      <c r="A466" s="41" t="s">
        <v>606</v>
      </c>
      <c r="B466" s="183">
        <v>115</v>
      </c>
      <c r="C466" s="183" t="s">
        <v>2</v>
      </c>
      <c r="D466" s="53">
        <v>2022</v>
      </c>
      <c r="E466" s="183" t="s">
        <v>595</v>
      </c>
      <c r="F466" s="184" t="e">
        <f ca="1">_xlfn.XLOOKUP(E466,Sheet1!$A$4:$A$11,Sheet1!$C$4:$C$11,"")</f>
        <v>#NAME?</v>
      </c>
      <c r="G466" s="183" t="s">
        <v>596</v>
      </c>
      <c r="H466" s="58">
        <v>124</v>
      </c>
      <c r="I466" s="58">
        <v>111</v>
      </c>
      <c r="J466" s="114">
        <v>0.89516129032258096</v>
      </c>
      <c r="K466" s="58">
        <v>14</v>
      </c>
      <c r="L466" s="58">
        <v>46.036036036036002</v>
      </c>
      <c r="M466" s="58">
        <v>60.8558558558559</v>
      </c>
      <c r="N466" s="57">
        <v>63.571428571428598</v>
      </c>
      <c r="O466" s="112">
        <f t="shared" si="29"/>
        <v>0.95728312582245201</v>
      </c>
      <c r="P466" s="57">
        <v>43</v>
      </c>
      <c r="Q466" s="57">
        <v>43</v>
      </c>
      <c r="R466" s="113">
        <f t="shared" si="31"/>
        <v>1</v>
      </c>
    </row>
    <row r="467" spans="1:18" ht="50" x14ac:dyDescent="0.3">
      <c r="A467" s="41" t="s">
        <v>606</v>
      </c>
      <c r="B467" s="183">
        <v>115</v>
      </c>
      <c r="C467" s="183" t="s">
        <v>2</v>
      </c>
      <c r="D467" s="53">
        <v>2022</v>
      </c>
      <c r="E467" s="183" t="s">
        <v>597</v>
      </c>
      <c r="F467" s="184" t="e">
        <f ca="1">_xlfn.XLOOKUP(E467,Sheet1!$A$4:$A$11,Sheet1!$C$4:$C$11,"")</f>
        <v>#NAME?</v>
      </c>
      <c r="G467" s="183" t="s">
        <v>598</v>
      </c>
      <c r="H467" s="58">
        <v>129</v>
      </c>
      <c r="I467" s="58">
        <v>133</v>
      </c>
      <c r="J467" s="114">
        <v>1.0310077519379801</v>
      </c>
      <c r="K467" s="58">
        <v>3</v>
      </c>
      <c r="L467" s="58">
        <v>8.2330827067669201</v>
      </c>
      <c r="M467" s="58">
        <v>23.2706766917293</v>
      </c>
      <c r="N467" s="57">
        <v>22.6666666666667</v>
      </c>
      <c r="O467" s="112">
        <f t="shared" si="29"/>
        <v>1.0266475011057028</v>
      </c>
      <c r="P467" s="57">
        <v>23</v>
      </c>
      <c r="Q467" s="57">
        <v>23</v>
      </c>
      <c r="R467" s="113">
        <f t="shared" si="31"/>
        <v>1</v>
      </c>
    </row>
    <row r="468" spans="1:18" ht="50" x14ac:dyDescent="0.3">
      <c r="A468" s="41" t="s">
        <v>606</v>
      </c>
      <c r="B468" s="183">
        <v>115</v>
      </c>
      <c r="C468" s="183" t="s">
        <v>2</v>
      </c>
      <c r="D468" s="53">
        <v>2022</v>
      </c>
      <c r="E468" s="183" t="s">
        <v>599</v>
      </c>
      <c r="F468" s="184" t="e">
        <f ca="1">_xlfn.XLOOKUP(E468,Sheet1!$A$4:$A$11,Sheet1!$C$4:$C$11,"")</f>
        <v>#NAME?</v>
      </c>
      <c r="G468" s="183" t="s">
        <v>600</v>
      </c>
      <c r="H468" s="58">
        <v>295</v>
      </c>
      <c r="I468" s="58">
        <v>279</v>
      </c>
      <c r="J468" s="114">
        <v>0.94576271186440697</v>
      </c>
      <c r="K468" s="58">
        <v>58</v>
      </c>
      <c r="L468" s="58">
        <v>75.878136200716796</v>
      </c>
      <c r="M468" s="58">
        <v>95.279569892473106</v>
      </c>
      <c r="N468" s="57">
        <v>49.879310344827601</v>
      </c>
      <c r="O468" s="112">
        <f t="shared" si="29"/>
        <v>1.9102022308204074</v>
      </c>
      <c r="P468" s="57">
        <v>226</v>
      </c>
      <c r="Q468" s="57">
        <v>225</v>
      </c>
      <c r="R468" s="113">
        <f t="shared" si="31"/>
        <v>0.99557522123893805</v>
      </c>
    </row>
    <row r="469" spans="1:18" ht="50" x14ac:dyDescent="0.3">
      <c r="A469" s="41" t="s">
        <v>606</v>
      </c>
      <c r="B469" s="183">
        <v>115</v>
      </c>
      <c r="C469" s="183" t="s">
        <v>2</v>
      </c>
      <c r="D469" s="53">
        <v>2022</v>
      </c>
      <c r="E469" s="183" t="s">
        <v>607</v>
      </c>
      <c r="F469" s="184" t="e">
        <f ca="1">_xlfn.XLOOKUP(E469,Sheet1!$A$4:$A$11,Sheet1!$C$4:$C$11,"")</f>
        <v>#NAME?</v>
      </c>
      <c r="G469" s="183" t="s">
        <v>737</v>
      </c>
      <c r="H469" s="58">
        <v>40</v>
      </c>
      <c r="I469" s="58">
        <v>40</v>
      </c>
      <c r="J469" s="114">
        <v>1</v>
      </c>
      <c r="K469" s="58">
        <v>1</v>
      </c>
      <c r="L469" s="58">
        <v>9.125</v>
      </c>
      <c r="M469" s="58">
        <v>24.024999999999999</v>
      </c>
      <c r="N469" s="57">
        <v>40</v>
      </c>
      <c r="O469" s="112">
        <f t="shared" si="29"/>
        <v>0.60062499999999996</v>
      </c>
      <c r="P469" s="57">
        <v>6</v>
      </c>
      <c r="Q469" s="57">
        <v>6</v>
      </c>
      <c r="R469" s="113">
        <f t="shared" si="31"/>
        <v>1</v>
      </c>
    </row>
    <row r="470" spans="1:18" ht="50" x14ac:dyDescent="0.3">
      <c r="A470" s="41" t="s">
        <v>606</v>
      </c>
      <c r="B470" s="183">
        <v>115</v>
      </c>
      <c r="C470" s="183" t="s">
        <v>2</v>
      </c>
      <c r="D470" s="53">
        <v>2022</v>
      </c>
      <c r="E470" s="183" t="s">
        <v>601</v>
      </c>
      <c r="F470" s="184" t="e">
        <f ca="1">_xlfn.XLOOKUP(E470,Sheet1!$A$4:$A$11,Sheet1!$C$4:$C$11,"")</f>
        <v>#NAME?</v>
      </c>
      <c r="G470" s="183" t="s">
        <v>613</v>
      </c>
      <c r="H470" s="58">
        <v>58</v>
      </c>
      <c r="I470" s="58">
        <v>56</v>
      </c>
      <c r="J470" s="114">
        <v>0.96551724137931005</v>
      </c>
      <c r="K470" s="58">
        <v>11</v>
      </c>
      <c r="L470" s="58">
        <v>71.696428571428598</v>
      </c>
      <c r="M470" s="58">
        <v>106.96428571428601</v>
      </c>
      <c r="N470" s="57">
        <v>63.090909090909101</v>
      </c>
      <c r="O470" s="112">
        <f t="shared" si="29"/>
        <v>1.6953993412927175</v>
      </c>
      <c r="P470" s="57">
        <v>48</v>
      </c>
      <c r="Q470" s="57">
        <v>47</v>
      </c>
      <c r="R470" s="113">
        <f t="shared" si="31"/>
        <v>0.97916666666666663</v>
      </c>
    </row>
    <row r="471" spans="1:18" ht="50" x14ac:dyDescent="0.3">
      <c r="A471" s="41" t="s">
        <v>606</v>
      </c>
      <c r="B471" s="183">
        <v>115</v>
      </c>
      <c r="C471" s="183" t="s">
        <v>2</v>
      </c>
      <c r="D471" s="53">
        <v>2022</v>
      </c>
      <c r="E471" s="183" t="s">
        <v>602</v>
      </c>
      <c r="F471" s="184" t="e">
        <f ca="1">_xlfn.XLOOKUP(E471,Sheet1!$A$4:$A$11,Sheet1!$C$4:$C$11,"")</f>
        <v>#NAME?</v>
      </c>
      <c r="G471" s="51" t="s">
        <v>603</v>
      </c>
      <c r="H471" s="58">
        <v>53</v>
      </c>
      <c r="I471" s="58">
        <v>55</v>
      </c>
      <c r="J471" s="114">
        <v>1.0377358490566</v>
      </c>
      <c r="K471" s="58">
        <v>15</v>
      </c>
      <c r="L471" s="58">
        <v>99.545454545454504</v>
      </c>
      <c r="M471" s="58">
        <v>91.509090909090901</v>
      </c>
      <c r="N471" s="57">
        <v>53.266666666666701</v>
      </c>
      <c r="O471" s="112">
        <f t="shared" si="29"/>
        <v>1.7179428831493899</v>
      </c>
      <c r="P471" s="57">
        <v>35</v>
      </c>
      <c r="Q471" s="57">
        <v>35</v>
      </c>
      <c r="R471" s="113">
        <f t="shared" si="31"/>
        <v>1</v>
      </c>
    </row>
    <row r="472" spans="1:18" ht="50" x14ac:dyDescent="0.3">
      <c r="A472" s="41" t="s">
        <v>606</v>
      </c>
      <c r="B472" s="183">
        <v>115</v>
      </c>
      <c r="C472" s="183" t="s">
        <v>2</v>
      </c>
      <c r="D472" s="53">
        <v>2022</v>
      </c>
      <c r="E472" s="183" t="s">
        <v>604</v>
      </c>
      <c r="F472" s="184" t="e">
        <f ca="1">_xlfn.XLOOKUP(E472,Sheet1!$A$4:$A$11,Sheet1!$C$4:$C$11,"")</f>
        <v>#NAME?</v>
      </c>
      <c r="G472" s="51" t="s">
        <v>605</v>
      </c>
      <c r="H472" s="58">
        <v>20</v>
      </c>
      <c r="I472" s="58">
        <v>17</v>
      </c>
      <c r="J472" s="114">
        <v>0.85</v>
      </c>
      <c r="K472" s="58">
        <v>5</v>
      </c>
      <c r="L472" s="58">
        <v>107.35294117647101</v>
      </c>
      <c r="M472" s="58">
        <v>81.823529411764696</v>
      </c>
      <c r="N472" s="57">
        <v>42</v>
      </c>
      <c r="O472" s="112">
        <f t="shared" si="29"/>
        <v>1.9481792717086832</v>
      </c>
      <c r="P472" s="57">
        <v>10</v>
      </c>
      <c r="Q472" s="57">
        <v>10</v>
      </c>
      <c r="R472" s="113">
        <f t="shared" si="31"/>
        <v>1</v>
      </c>
    </row>
    <row r="473" spans="1:18" ht="50" x14ac:dyDescent="0.3">
      <c r="A473" s="41" t="s">
        <v>606</v>
      </c>
      <c r="B473" s="183">
        <v>115</v>
      </c>
      <c r="C473" s="183" t="s">
        <v>2</v>
      </c>
      <c r="D473" s="53">
        <v>2022</v>
      </c>
      <c r="E473" s="51" t="s">
        <v>608</v>
      </c>
      <c r="F473" s="184" t="e">
        <f ca="1">_xlfn.XLOOKUP(E473,Sheet1!$A$4:$A$11,Sheet1!$C$4:$C$11,"")</f>
        <v>#NAME?</v>
      </c>
      <c r="G473" s="183" t="s">
        <v>609</v>
      </c>
      <c r="H473" s="58">
        <v>46</v>
      </c>
      <c r="I473" s="58">
        <v>43</v>
      </c>
      <c r="J473" s="114">
        <v>0.934782608695652</v>
      </c>
      <c r="K473" s="58">
        <v>9</v>
      </c>
      <c r="L473" s="58">
        <v>76.395348837209298</v>
      </c>
      <c r="M473" s="58">
        <v>86.767441860465098</v>
      </c>
      <c r="N473" s="57">
        <v>43.1111111111111</v>
      </c>
      <c r="O473" s="112">
        <f t="shared" si="29"/>
        <v>2.0126468472788299</v>
      </c>
      <c r="P473" s="57">
        <v>3</v>
      </c>
      <c r="Q473" s="57">
        <v>3</v>
      </c>
      <c r="R473" s="113">
        <f t="shared" si="31"/>
        <v>1</v>
      </c>
    </row>
    <row r="474" spans="1:18" ht="50" x14ac:dyDescent="0.3">
      <c r="A474" s="41" t="s">
        <v>606</v>
      </c>
      <c r="B474" s="183">
        <v>116</v>
      </c>
      <c r="C474" s="183" t="s">
        <v>53</v>
      </c>
      <c r="D474" s="53">
        <v>2022</v>
      </c>
      <c r="E474" s="183" t="s">
        <v>595</v>
      </c>
      <c r="F474" s="184" t="e">
        <f ca="1">_xlfn.XLOOKUP(E474,Sheet1!$A$4:$A$11,Sheet1!$C$4:$C$11,"")</f>
        <v>#NAME?</v>
      </c>
      <c r="G474" s="183" t="s">
        <v>596</v>
      </c>
      <c r="H474" s="58">
        <v>1019</v>
      </c>
      <c r="I474" s="58">
        <v>1244</v>
      </c>
      <c r="J474" s="114">
        <v>1.22080471050049</v>
      </c>
      <c r="K474" s="58">
        <v>1099</v>
      </c>
      <c r="L474" s="58">
        <v>322.45578778135001</v>
      </c>
      <c r="M474" s="58">
        <v>470.42443729903499</v>
      </c>
      <c r="N474" s="57">
        <v>496.19472247497703</v>
      </c>
      <c r="O474" s="112">
        <f t="shared" si="29"/>
        <v>0.94806416914834957</v>
      </c>
      <c r="P474" s="57">
        <v>1164</v>
      </c>
      <c r="Q474" s="57">
        <v>848</v>
      </c>
      <c r="R474" s="113">
        <f t="shared" si="31"/>
        <v>0.72852233676975942</v>
      </c>
    </row>
    <row r="475" spans="1:18" ht="50" x14ac:dyDescent="0.3">
      <c r="A475" s="41" t="s">
        <v>606</v>
      </c>
      <c r="B475" s="183">
        <v>116</v>
      </c>
      <c r="C475" s="183" t="s">
        <v>53</v>
      </c>
      <c r="D475" s="53">
        <v>2022</v>
      </c>
      <c r="E475" s="183" t="s">
        <v>597</v>
      </c>
      <c r="F475" s="184" t="e">
        <f ca="1">_xlfn.XLOOKUP(E475,Sheet1!$A$4:$A$11,Sheet1!$C$4:$C$11,"")</f>
        <v>#NAME?</v>
      </c>
      <c r="G475" s="183" t="s">
        <v>598</v>
      </c>
      <c r="H475" s="58">
        <v>956</v>
      </c>
      <c r="I475" s="58">
        <v>956</v>
      </c>
      <c r="J475" s="114">
        <v>1</v>
      </c>
      <c r="K475" s="58">
        <v>260</v>
      </c>
      <c r="L475" s="58">
        <v>99.267782426778197</v>
      </c>
      <c r="M475" s="58">
        <v>116.245815899582</v>
      </c>
      <c r="N475" s="57">
        <v>538.31153846153802</v>
      </c>
      <c r="O475" s="112">
        <f t="shared" si="29"/>
        <v>0.21594524284544511</v>
      </c>
      <c r="P475" s="57">
        <v>161</v>
      </c>
      <c r="Q475" s="57">
        <v>144</v>
      </c>
      <c r="R475" s="113">
        <f t="shared" si="31"/>
        <v>0.89440993788819878</v>
      </c>
    </row>
    <row r="476" spans="1:18" ht="50" x14ac:dyDescent="0.3">
      <c r="A476" s="41" t="s">
        <v>606</v>
      </c>
      <c r="B476" s="183">
        <v>116</v>
      </c>
      <c r="C476" s="183" t="s">
        <v>53</v>
      </c>
      <c r="D476" s="53">
        <v>2022</v>
      </c>
      <c r="E476" s="183" t="s">
        <v>599</v>
      </c>
      <c r="F476" s="184" t="e">
        <f ca="1">_xlfn.XLOOKUP(E476,Sheet1!$A$4:$A$11,Sheet1!$C$4:$C$11,"")</f>
        <v>#NAME?</v>
      </c>
      <c r="G476" s="183" t="s">
        <v>600</v>
      </c>
      <c r="H476" s="58">
        <v>1013</v>
      </c>
      <c r="I476" s="58">
        <v>1076</v>
      </c>
      <c r="J476" s="114">
        <v>1.0621915103652499</v>
      </c>
      <c r="K476" s="58">
        <v>835</v>
      </c>
      <c r="L476" s="58">
        <v>283.24814126394102</v>
      </c>
      <c r="M476" s="58">
        <v>378.31784386617102</v>
      </c>
      <c r="N476" s="57">
        <v>376.89221556886201</v>
      </c>
      <c r="O476" s="112">
        <f t="shared" si="29"/>
        <v>1.0037825888633896</v>
      </c>
      <c r="P476" s="57">
        <v>806</v>
      </c>
      <c r="Q476" s="57">
        <v>613</v>
      </c>
      <c r="R476" s="113">
        <f t="shared" si="31"/>
        <v>0.76054590570719605</v>
      </c>
    </row>
    <row r="477" spans="1:18" ht="50" x14ac:dyDescent="0.3">
      <c r="A477" s="41" t="s">
        <v>606</v>
      </c>
      <c r="B477" s="183">
        <v>116</v>
      </c>
      <c r="C477" s="183" t="s">
        <v>53</v>
      </c>
      <c r="D477" s="53">
        <v>2022</v>
      </c>
      <c r="E477" s="183" t="s">
        <v>607</v>
      </c>
      <c r="F477" s="184" t="e">
        <f ca="1">_xlfn.XLOOKUP(E477,Sheet1!$A$4:$A$11,Sheet1!$C$4:$C$11,"")</f>
        <v>#NAME?</v>
      </c>
      <c r="G477" s="183" t="s">
        <v>737</v>
      </c>
      <c r="H477" s="58">
        <v>1776</v>
      </c>
      <c r="I477" s="58">
        <v>1820</v>
      </c>
      <c r="J477" s="114">
        <v>1.02477477477477</v>
      </c>
      <c r="K477" s="58">
        <v>356</v>
      </c>
      <c r="L477" s="58">
        <v>71.395604395604394</v>
      </c>
      <c r="M477" s="58">
        <v>100.928021978022</v>
      </c>
      <c r="N477" s="57">
        <v>70.078651685393297</v>
      </c>
      <c r="O477" s="112">
        <f t="shared" si="29"/>
        <v>1.4402106711630516</v>
      </c>
      <c r="P477" s="57">
        <v>397</v>
      </c>
      <c r="Q477" s="57">
        <v>397</v>
      </c>
      <c r="R477" s="113">
        <f t="shared" si="31"/>
        <v>1</v>
      </c>
    </row>
    <row r="478" spans="1:18" ht="50" x14ac:dyDescent="0.3">
      <c r="A478" s="41" t="s">
        <v>606</v>
      </c>
      <c r="B478" s="183">
        <v>116</v>
      </c>
      <c r="C478" s="183" t="s">
        <v>53</v>
      </c>
      <c r="D478" s="53">
        <v>2022</v>
      </c>
      <c r="E478" s="183" t="s">
        <v>601</v>
      </c>
      <c r="F478" s="184" t="e">
        <f ca="1">_xlfn.XLOOKUP(E478,Sheet1!$A$4:$A$11,Sheet1!$C$4:$C$11,"")</f>
        <v>#NAME?</v>
      </c>
      <c r="G478" s="183" t="s">
        <v>613</v>
      </c>
      <c r="H478" s="58">
        <v>302</v>
      </c>
      <c r="I478" s="58">
        <v>306</v>
      </c>
      <c r="J478" s="114">
        <v>1.01324503311258</v>
      </c>
      <c r="K478" s="58">
        <v>275</v>
      </c>
      <c r="L478" s="58">
        <v>328.02287581699301</v>
      </c>
      <c r="M478" s="58">
        <v>301.21568627451001</v>
      </c>
      <c r="N478" s="57">
        <v>408.30545454545501</v>
      </c>
      <c r="O478" s="112">
        <f t="shared" si="29"/>
        <v>0.7377214360504627</v>
      </c>
      <c r="P478" s="57">
        <v>230</v>
      </c>
      <c r="Q478" s="57">
        <v>170</v>
      </c>
      <c r="R478" s="113">
        <f t="shared" si="31"/>
        <v>0.73913043478260865</v>
      </c>
    </row>
    <row r="479" spans="1:18" ht="50" x14ac:dyDescent="0.3">
      <c r="A479" s="41" t="s">
        <v>606</v>
      </c>
      <c r="B479" s="183">
        <v>116</v>
      </c>
      <c r="C479" s="183" t="s">
        <v>53</v>
      </c>
      <c r="D479" s="53">
        <v>2022</v>
      </c>
      <c r="E479" s="183" t="s">
        <v>602</v>
      </c>
      <c r="F479" s="184" t="e">
        <f ca="1">_xlfn.XLOOKUP(E479,Sheet1!$A$4:$A$11,Sheet1!$C$4:$C$11,"")</f>
        <v>#NAME?</v>
      </c>
      <c r="G479" s="51" t="s">
        <v>603</v>
      </c>
      <c r="H479" s="58">
        <v>130</v>
      </c>
      <c r="I479" s="58">
        <v>48</v>
      </c>
      <c r="J479" s="114">
        <v>0.36923076923076897</v>
      </c>
      <c r="K479" s="58">
        <v>142</v>
      </c>
      <c r="L479" s="58">
        <v>1079.7916666666699</v>
      </c>
      <c r="M479" s="58">
        <v>331.20833333333297</v>
      </c>
      <c r="N479" s="57">
        <v>247.97887323943701</v>
      </c>
      <c r="O479" s="112">
        <f t="shared" si="29"/>
        <v>1.3356312536089856</v>
      </c>
      <c r="P479" s="57">
        <v>59</v>
      </c>
      <c r="Q479" s="57">
        <v>33</v>
      </c>
      <c r="R479" s="113">
        <f t="shared" si="31"/>
        <v>0.55932203389830504</v>
      </c>
    </row>
    <row r="480" spans="1:18" ht="50" x14ac:dyDescent="0.3">
      <c r="A480" s="41" t="s">
        <v>606</v>
      </c>
      <c r="B480" s="183">
        <v>116</v>
      </c>
      <c r="C480" s="183" t="s">
        <v>53</v>
      </c>
      <c r="D480" s="53">
        <v>2022</v>
      </c>
      <c r="E480" s="183" t="s">
        <v>604</v>
      </c>
      <c r="F480" s="184" t="e">
        <f ca="1">_xlfn.XLOOKUP(E480,Sheet1!$A$4:$A$11,Sheet1!$C$4:$C$11,"")</f>
        <v>#NAME?</v>
      </c>
      <c r="G480" s="51" t="s">
        <v>605</v>
      </c>
      <c r="H480" s="58">
        <v>2148</v>
      </c>
      <c r="I480" s="58">
        <v>1861</v>
      </c>
      <c r="J480" s="114">
        <v>0.86638733705772797</v>
      </c>
      <c r="K480" s="58">
        <v>2099</v>
      </c>
      <c r="L480" s="58">
        <v>411.67920472864103</v>
      </c>
      <c r="M480" s="58">
        <v>239.94626544868399</v>
      </c>
      <c r="N480" s="57">
        <v>456.70652691757999</v>
      </c>
      <c r="O480" s="112">
        <f t="shared" si="29"/>
        <v>0.52538392010321788</v>
      </c>
      <c r="P480" s="57">
        <v>240</v>
      </c>
      <c r="Q480" s="57">
        <v>218</v>
      </c>
      <c r="R480" s="113">
        <f t="shared" si="31"/>
        <v>0.90833333333333333</v>
      </c>
    </row>
    <row r="481" spans="1:18" ht="37.5" x14ac:dyDescent="0.3">
      <c r="A481" s="41" t="s">
        <v>610</v>
      </c>
      <c r="B481" s="183">
        <v>1</v>
      </c>
      <c r="C481" s="183" t="s">
        <v>3</v>
      </c>
      <c r="D481" s="53">
        <v>2022</v>
      </c>
      <c r="E481" s="183" t="s">
        <v>595</v>
      </c>
      <c r="F481" s="184" t="e">
        <f ca="1">_xlfn.XLOOKUP(E481,Sheet1!$A$4:$A$11,Sheet1!$C$4:$C$11,"")</f>
        <v>#NAME?</v>
      </c>
      <c r="G481" s="183" t="s">
        <v>596</v>
      </c>
      <c r="H481" s="58">
        <v>265</v>
      </c>
      <c r="I481" s="58">
        <v>319</v>
      </c>
      <c r="J481" s="114">
        <v>1.2037735849056601</v>
      </c>
      <c r="K481" s="58">
        <v>31</v>
      </c>
      <c r="L481" s="58">
        <v>35.470219435736702</v>
      </c>
      <c r="M481" s="58">
        <v>62.090909090909101</v>
      </c>
      <c r="N481" s="57">
        <v>91.9677419354839</v>
      </c>
      <c r="O481" s="112">
        <f t="shared" si="29"/>
        <v>0.67513791014317137</v>
      </c>
      <c r="P481" s="57">
        <v>215</v>
      </c>
      <c r="Q481" s="57">
        <v>215</v>
      </c>
      <c r="R481" s="113">
        <f t="shared" si="31"/>
        <v>1</v>
      </c>
    </row>
    <row r="482" spans="1:18" ht="37.5" x14ac:dyDescent="0.3">
      <c r="A482" s="41" t="s">
        <v>610</v>
      </c>
      <c r="B482" s="183">
        <v>1</v>
      </c>
      <c r="C482" s="183" t="s">
        <v>3</v>
      </c>
      <c r="D482" s="53">
        <v>2022</v>
      </c>
      <c r="E482" s="183" t="s">
        <v>597</v>
      </c>
      <c r="F482" s="184" t="e">
        <f ca="1">_xlfn.XLOOKUP(E482,Sheet1!$A$4:$A$11,Sheet1!$C$4:$C$11,"")</f>
        <v>#NAME?</v>
      </c>
      <c r="G482" s="183" t="s">
        <v>598</v>
      </c>
      <c r="H482" s="58">
        <v>735</v>
      </c>
      <c r="I482" s="58">
        <v>717</v>
      </c>
      <c r="J482" s="114">
        <v>0.97551020408163303</v>
      </c>
      <c r="K482" s="58">
        <v>96</v>
      </c>
      <c r="L482" s="58">
        <v>48.870292887029301</v>
      </c>
      <c r="M482" s="58">
        <v>51.2538354253835</v>
      </c>
      <c r="N482" s="57">
        <v>909.07291666666697</v>
      </c>
      <c r="O482" s="112">
        <f t="shared" si="29"/>
        <v>5.6380334828715316E-2</v>
      </c>
      <c r="P482" s="57">
        <v>121</v>
      </c>
      <c r="Q482" s="57">
        <v>104</v>
      </c>
      <c r="R482" s="113">
        <f t="shared" si="31"/>
        <v>0.85950413223140498</v>
      </c>
    </row>
    <row r="483" spans="1:18" ht="37.5" x14ac:dyDescent="0.3">
      <c r="A483" s="41" t="s">
        <v>610</v>
      </c>
      <c r="B483" s="183">
        <v>1</v>
      </c>
      <c r="C483" s="183" t="s">
        <v>3</v>
      </c>
      <c r="D483" s="53">
        <v>2022</v>
      </c>
      <c r="E483" s="183" t="s">
        <v>599</v>
      </c>
      <c r="F483" s="184" t="e">
        <f ca="1">_xlfn.XLOOKUP(E483,Sheet1!$A$4:$A$11,Sheet1!$C$4:$C$11,"")</f>
        <v>#NAME?</v>
      </c>
      <c r="G483" s="183" t="s">
        <v>600</v>
      </c>
      <c r="H483" s="58">
        <v>799</v>
      </c>
      <c r="I483" s="58">
        <v>792</v>
      </c>
      <c r="J483" s="114">
        <v>0.99123904881101399</v>
      </c>
      <c r="K483" s="58">
        <v>146</v>
      </c>
      <c r="L483" s="58">
        <v>67.285353535353494</v>
      </c>
      <c r="M483" s="58">
        <v>73.0138888888889</v>
      </c>
      <c r="N483" s="57">
        <v>41.746575342465803</v>
      </c>
      <c r="O483" s="112">
        <f t="shared" si="29"/>
        <v>1.7489791267888051</v>
      </c>
      <c r="P483" s="57">
        <v>512</v>
      </c>
      <c r="Q483" s="57">
        <v>511</v>
      </c>
      <c r="R483" s="113">
        <f t="shared" si="31"/>
        <v>0.998046875</v>
      </c>
    </row>
    <row r="484" spans="1:18" ht="37.5" x14ac:dyDescent="0.3">
      <c r="A484" s="41" t="s">
        <v>610</v>
      </c>
      <c r="B484" s="183">
        <v>1</v>
      </c>
      <c r="C484" s="183" t="s">
        <v>3</v>
      </c>
      <c r="D484" s="53">
        <v>2022</v>
      </c>
      <c r="E484" s="183" t="s">
        <v>607</v>
      </c>
      <c r="F484" s="184" t="e">
        <f ca="1">_xlfn.XLOOKUP(E484,Sheet1!$A$4:$A$11,Sheet1!$C$4:$C$11,"")</f>
        <v>#NAME?</v>
      </c>
      <c r="G484" s="183" t="s">
        <v>737</v>
      </c>
      <c r="H484" s="58">
        <v>311</v>
      </c>
      <c r="I484" s="58">
        <v>302</v>
      </c>
      <c r="J484" s="114">
        <v>0.97106109324758805</v>
      </c>
      <c r="K484" s="58">
        <v>12</v>
      </c>
      <c r="L484" s="58">
        <v>14.503311258278099</v>
      </c>
      <c r="M484" s="58">
        <v>15.4370860927152</v>
      </c>
      <c r="N484" s="57">
        <v>23.3333333333333</v>
      </c>
      <c r="O484" s="112">
        <f t="shared" si="29"/>
        <v>0.66158940397350952</v>
      </c>
      <c r="P484" s="57">
        <v>40</v>
      </c>
      <c r="Q484" s="57">
        <v>40</v>
      </c>
      <c r="R484" s="113">
        <f t="shared" si="31"/>
        <v>1</v>
      </c>
    </row>
    <row r="485" spans="1:18" ht="37.5" x14ac:dyDescent="0.3">
      <c r="A485" s="41" t="s">
        <v>610</v>
      </c>
      <c r="B485" s="183">
        <v>1</v>
      </c>
      <c r="C485" s="183" t="s">
        <v>3</v>
      </c>
      <c r="D485" s="53">
        <v>2022</v>
      </c>
      <c r="E485" s="183" t="s">
        <v>601</v>
      </c>
      <c r="F485" s="184" t="e">
        <f ca="1">_xlfn.XLOOKUP(E485,Sheet1!$A$4:$A$11,Sheet1!$C$4:$C$11,"")</f>
        <v>#NAME?</v>
      </c>
      <c r="G485" s="183" t="s">
        <v>613</v>
      </c>
      <c r="H485" s="58">
        <v>117</v>
      </c>
      <c r="I485" s="58">
        <v>129</v>
      </c>
      <c r="J485" s="114">
        <v>1.1025641025641</v>
      </c>
      <c r="K485" s="58">
        <v>14</v>
      </c>
      <c r="L485" s="58">
        <v>39.612403100775197</v>
      </c>
      <c r="M485" s="58">
        <v>64.829457364341096</v>
      </c>
      <c r="N485" s="57">
        <v>24</v>
      </c>
      <c r="O485" s="112">
        <f t="shared" si="29"/>
        <v>2.701227390180879</v>
      </c>
      <c r="P485" s="57">
        <v>82</v>
      </c>
      <c r="Q485" s="57">
        <v>82</v>
      </c>
      <c r="R485" s="113">
        <f t="shared" si="31"/>
        <v>1</v>
      </c>
    </row>
    <row r="486" spans="1:18" ht="37.5" x14ac:dyDescent="0.3">
      <c r="A486" s="41" t="s">
        <v>610</v>
      </c>
      <c r="B486" s="183">
        <v>1</v>
      </c>
      <c r="C486" s="183" t="s">
        <v>3</v>
      </c>
      <c r="D486" s="53">
        <v>2022</v>
      </c>
      <c r="E486" s="183" t="s">
        <v>602</v>
      </c>
      <c r="F486" s="184" t="e">
        <f ca="1">_xlfn.XLOOKUP(E486,Sheet1!$A$4:$A$11,Sheet1!$C$4:$C$11,"")</f>
        <v>#NAME?</v>
      </c>
      <c r="G486" s="51" t="s">
        <v>603</v>
      </c>
      <c r="H486" s="58">
        <v>532</v>
      </c>
      <c r="I486" s="58">
        <v>525</v>
      </c>
      <c r="J486" s="114">
        <v>0.98684210526315796</v>
      </c>
      <c r="K486" s="58">
        <v>178</v>
      </c>
      <c r="L486" s="58">
        <v>123.752380952381</v>
      </c>
      <c r="M486" s="58">
        <v>115.29523809523801</v>
      </c>
      <c r="N486" s="57">
        <v>114.59550561797801</v>
      </c>
      <c r="O486" s="112">
        <f t="shared" si="29"/>
        <v>1.0061061075082007</v>
      </c>
      <c r="P486" s="57">
        <v>291</v>
      </c>
      <c r="Q486" s="57">
        <v>291</v>
      </c>
      <c r="R486" s="113">
        <f t="shared" si="31"/>
        <v>1</v>
      </c>
    </row>
    <row r="487" spans="1:18" ht="37.5" x14ac:dyDescent="0.3">
      <c r="A487" s="41" t="s">
        <v>610</v>
      </c>
      <c r="B487" s="183">
        <v>1</v>
      </c>
      <c r="C487" s="183" t="s">
        <v>3</v>
      </c>
      <c r="D487" s="53">
        <v>2022</v>
      </c>
      <c r="E487" s="183" t="s">
        <v>604</v>
      </c>
      <c r="F487" s="184" t="e">
        <f ca="1">_xlfn.XLOOKUP(E487,Sheet1!$A$4:$A$11,Sheet1!$C$4:$C$11,"")</f>
        <v>#NAME?</v>
      </c>
      <c r="G487" s="51" t="s">
        <v>605</v>
      </c>
      <c r="H487" s="58">
        <v>370</v>
      </c>
      <c r="I487" s="58">
        <v>422</v>
      </c>
      <c r="J487" s="114">
        <v>1.14054054054054</v>
      </c>
      <c r="K487" s="58">
        <v>52</v>
      </c>
      <c r="L487" s="58">
        <v>44.976303317535503</v>
      </c>
      <c r="M487" s="58">
        <v>66.246445497630305</v>
      </c>
      <c r="N487" s="57">
        <v>209.30769230769201</v>
      </c>
      <c r="O487" s="112">
        <f t="shared" si="29"/>
        <v>0.31650267970201956</v>
      </c>
      <c r="P487" s="57">
        <v>165</v>
      </c>
      <c r="Q487" s="57">
        <v>164</v>
      </c>
      <c r="R487" s="113">
        <f t="shared" si="31"/>
        <v>0.9939393939393939</v>
      </c>
    </row>
    <row r="488" spans="1:18" ht="37.5" x14ac:dyDescent="0.3">
      <c r="A488" s="41" t="s">
        <v>610</v>
      </c>
      <c r="B488" s="183">
        <v>1</v>
      </c>
      <c r="C488" s="183" t="s">
        <v>3</v>
      </c>
      <c r="D488" s="53">
        <v>2022</v>
      </c>
      <c r="E488" s="51" t="s">
        <v>608</v>
      </c>
      <c r="F488" s="184" t="e">
        <f ca="1">_xlfn.XLOOKUP(E488,Sheet1!$A$4:$A$11,Sheet1!$C$4:$C$11,"")</f>
        <v>#NAME?</v>
      </c>
      <c r="G488" s="183" t="s">
        <v>609</v>
      </c>
      <c r="H488" s="58">
        <v>107</v>
      </c>
      <c r="I488" s="58">
        <v>113</v>
      </c>
      <c r="J488" s="114">
        <v>1.05607476635514</v>
      </c>
      <c r="K488" s="58">
        <v>19</v>
      </c>
      <c r="L488" s="58">
        <v>61.371681415929203</v>
      </c>
      <c r="M488" s="58">
        <v>94.070796460176993</v>
      </c>
      <c r="N488" s="57">
        <v>95.631578947368396</v>
      </c>
      <c r="O488" s="112">
        <f t="shared" si="29"/>
        <v>0.98367921449827367</v>
      </c>
      <c r="P488" s="57">
        <v>65</v>
      </c>
      <c r="Q488" s="57">
        <v>65</v>
      </c>
      <c r="R488" s="113">
        <f t="shared" si="31"/>
        <v>1</v>
      </c>
    </row>
    <row r="489" spans="1:18" ht="37.5" x14ac:dyDescent="0.3">
      <c r="A489" s="41" t="s">
        <v>610</v>
      </c>
      <c r="B489" s="183">
        <v>5</v>
      </c>
      <c r="C489" s="183" t="s">
        <v>4</v>
      </c>
      <c r="D489" s="53">
        <v>2022</v>
      </c>
      <c r="E489" s="183" t="s">
        <v>595</v>
      </c>
      <c r="F489" s="184" t="e">
        <f ca="1">_xlfn.XLOOKUP(E489,Sheet1!$A$4:$A$11,Sheet1!$C$4:$C$11,"")</f>
        <v>#NAME?</v>
      </c>
      <c r="G489" s="183" t="s">
        <v>596</v>
      </c>
      <c r="H489" s="58">
        <v>20</v>
      </c>
      <c r="I489" s="58">
        <v>20</v>
      </c>
      <c r="J489" s="114">
        <v>1</v>
      </c>
      <c r="K489" s="58">
        <v>0</v>
      </c>
      <c r="L489" s="58">
        <v>0</v>
      </c>
      <c r="M489" s="58">
        <v>20.399999999999999</v>
      </c>
      <c r="N489" s="57"/>
      <c r="O489" s="112" t="e">
        <f t="shared" si="29"/>
        <v>#DIV/0!</v>
      </c>
      <c r="P489" s="57">
        <v>1</v>
      </c>
      <c r="Q489" s="57">
        <v>1</v>
      </c>
      <c r="R489" s="113">
        <f t="shared" si="31"/>
        <v>1</v>
      </c>
    </row>
    <row r="490" spans="1:18" ht="37.5" x14ac:dyDescent="0.3">
      <c r="A490" s="41" t="s">
        <v>610</v>
      </c>
      <c r="B490" s="183">
        <v>5</v>
      </c>
      <c r="C490" s="183" t="s">
        <v>4</v>
      </c>
      <c r="D490" s="53">
        <v>2022</v>
      </c>
      <c r="E490" s="183" t="s">
        <v>597</v>
      </c>
      <c r="F490" s="184" t="e">
        <f ca="1">_xlfn.XLOOKUP(E490,Sheet1!$A$4:$A$11,Sheet1!$C$4:$C$11,"")</f>
        <v>#NAME?</v>
      </c>
      <c r="G490" s="183" t="s">
        <v>598</v>
      </c>
      <c r="H490" s="58">
        <v>27</v>
      </c>
      <c r="I490" s="58">
        <v>27</v>
      </c>
      <c r="J490" s="114">
        <v>1</v>
      </c>
      <c r="K490" s="58">
        <v>1</v>
      </c>
      <c r="L490" s="58">
        <v>13.5185185185185</v>
      </c>
      <c r="M490" s="58">
        <v>16.8888888888889</v>
      </c>
      <c r="N490" s="57">
        <v>1374</v>
      </c>
      <c r="O490" s="112">
        <f t="shared" si="29"/>
        <v>1.2291767750283043E-2</v>
      </c>
      <c r="P490" s="57">
        <v>4</v>
      </c>
      <c r="Q490" s="57">
        <v>4</v>
      </c>
      <c r="R490" s="113">
        <f t="shared" si="31"/>
        <v>1</v>
      </c>
    </row>
    <row r="491" spans="1:18" ht="37.5" x14ac:dyDescent="0.3">
      <c r="A491" s="41" t="s">
        <v>610</v>
      </c>
      <c r="B491" s="183">
        <v>5</v>
      </c>
      <c r="C491" s="183" t="s">
        <v>4</v>
      </c>
      <c r="D491" s="53">
        <v>2022</v>
      </c>
      <c r="E491" s="183" t="s">
        <v>599</v>
      </c>
      <c r="F491" s="184" t="e">
        <f ca="1">_xlfn.XLOOKUP(E491,Sheet1!$A$4:$A$11,Sheet1!$C$4:$C$11,"")</f>
        <v>#NAME?</v>
      </c>
      <c r="G491" s="183" t="s">
        <v>600</v>
      </c>
      <c r="H491" s="58">
        <v>52</v>
      </c>
      <c r="I491" s="58">
        <v>52</v>
      </c>
      <c r="J491" s="114">
        <v>1</v>
      </c>
      <c r="K491" s="58">
        <v>0</v>
      </c>
      <c r="L491" s="58">
        <v>0</v>
      </c>
      <c r="M491" s="58">
        <v>26.25</v>
      </c>
      <c r="N491" s="57"/>
      <c r="O491" s="112" t="e">
        <f t="shared" si="29"/>
        <v>#DIV/0!</v>
      </c>
      <c r="P491" s="57">
        <v>11</v>
      </c>
      <c r="Q491" s="57">
        <v>11</v>
      </c>
      <c r="R491" s="113">
        <f t="shared" si="31"/>
        <v>1</v>
      </c>
    </row>
    <row r="492" spans="1:18" ht="37.5" x14ac:dyDescent="0.3">
      <c r="A492" s="41" t="s">
        <v>610</v>
      </c>
      <c r="B492" s="183">
        <v>5</v>
      </c>
      <c r="C492" s="183" t="s">
        <v>4</v>
      </c>
      <c r="D492" s="53">
        <v>2022</v>
      </c>
      <c r="E492" s="183" t="s">
        <v>607</v>
      </c>
      <c r="F492" s="184" t="e">
        <f ca="1">_xlfn.XLOOKUP(E492,Sheet1!$A$4:$A$11,Sheet1!$C$4:$C$11,"")</f>
        <v>#NAME?</v>
      </c>
      <c r="G492" s="183" t="s">
        <v>737</v>
      </c>
      <c r="H492" s="58">
        <v>11</v>
      </c>
      <c r="I492" s="58">
        <v>11</v>
      </c>
      <c r="J492" s="114">
        <v>1</v>
      </c>
      <c r="K492" s="58">
        <v>0</v>
      </c>
      <c r="L492" s="58">
        <v>0</v>
      </c>
      <c r="M492" s="58">
        <v>23.090909090909101</v>
      </c>
      <c r="N492" s="57"/>
      <c r="O492" s="112" t="e">
        <f t="shared" si="29"/>
        <v>#DIV/0!</v>
      </c>
      <c r="P492" s="57">
        <v>0</v>
      </c>
      <c r="Q492" s="57">
        <v>0</v>
      </c>
      <c r="R492" s="113" t="e">
        <f t="shared" si="31"/>
        <v>#DIV/0!</v>
      </c>
    </row>
    <row r="493" spans="1:18" ht="37.5" x14ac:dyDescent="0.3">
      <c r="A493" s="41" t="s">
        <v>610</v>
      </c>
      <c r="B493" s="183">
        <v>5</v>
      </c>
      <c r="C493" s="183" t="s">
        <v>4</v>
      </c>
      <c r="D493" s="53">
        <v>2022</v>
      </c>
      <c r="E493" s="183" t="s">
        <v>601</v>
      </c>
      <c r="F493" s="184" t="e">
        <f ca="1">_xlfn.XLOOKUP(E493,Sheet1!$A$4:$A$11,Sheet1!$C$4:$C$11,"")</f>
        <v>#NAME?</v>
      </c>
      <c r="G493" s="183" t="s">
        <v>613</v>
      </c>
      <c r="H493" s="58">
        <v>9</v>
      </c>
      <c r="I493" s="58">
        <v>9</v>
      </c>
      <c r="J493" s="114">
        <v>1</v>
      </c>
      <c r="K493" s="58">
        <v>0</v>
      </c>
      <c r="L493" s="58">
        <v>0</v>
      </c>
      <c r="M493" s="58">
        <v>19.5555555555556</v>
      </c>
      <c r="N493" s="57"/>
      <c r="O493" s="112" t="e">
        <f t="shared" si="29"/>
        <v>#DIV/0!</v>
      </c>
      <c r="P493" s="57">
        <v>2</v>
      </c>
      <c r="Q493" s="57">
        <v>2</v>
      </c>
      <c r="R493" s="113">
        <f t="shared" si="31"/>
        <v>1</v>
      </c>
    </row>
    <row r="494" spans="1:18" ht="37.5" x14ac:dyDescent="0.3">
      <c r="A494" s="41" t="s">
        <v>610</v>
      </c>
      <c r="B494" s="183">
        <v>5</v>
      </c>
      <c r="C494" s="183" t="s">
        <v>4</v>
      </c>
      <c r="D494" s="53">
        <v>2022</v>
      </c>
      <c r="E494" s="183" t="s">
        <v>602</v>
      </c>
      <c r="F494" s="184" t="e">
        <f ca="1">_xlfn.XLOOKUP(E494,Sheet1!$A$4:$A$11,Sheet1!$C$4:$C$11,"")</f>
        <v>#NAME?</v>
      </c>
      <c r="G494" s="51" t="s">
        <v>603</v>
      </c>
      <c r="H494" s="58">
        <v>33</v>
      </c>
      <c r="I494" s="58">
        <v>32</v>
      </c>
      <c r="J494" s="114">
        <v>0.96969696969696995</v>
      </c>
      <c r="K494" s="58">
        <v>2</v>
      </c>
      <c r="L494" s="58">
        <v>22.8125</v>
      </c>
      <c r="M494" s="58">
        <v>63.4375</v>
      </c>
      <c r="N494" s="57">
        <v>17</v>
      </c>
      <c r="O494" s="112">
        <f t="shared" si="29"/>
        <v>3.7316176470588234</v>
      </c>
      <c r="P494" s="57">
        <v>0</v>
      </c>
      <c r="Q494" s="57">
        <v>0</v>
      </c>
      <c r="R494" s="113" t="e">
        <f t="shared" si="31"/>
        <v>#DIV/0!</v>
      </c>
    </row>
    <row r="495" spans="1:18" ht="37.5" x14ac:dyDescent="0.3">
      <c r="A495" s="41" t="s">
        <v>610</v>
      </c>
      <c r="B495" s="183">
        <v>5</v>
      </c>
      <c r="C495" s="183" t="s">
        <v>4</v>
      </c>
      <c r="D495" s="53">
        <v>2022</v>
      </c>
      <c r="E495" s="183" t="s">
        <v>604</v>
      </c>
      <c r="F495" s="184" t="e">
        <f ca="1">_xlfn.XLOOKUP(E495,Sheet1!$A$4:$A$11,Sheet1!$C$4:$C$11,"")</f>
        <v>#NAME?</v>
      </c>
      <c r="G495" s="51" t="s">
        <v>605</v>
      </c>
      <c r="H495" s="58">
        <v>9</v>
      </c>
      <c r="I495" s="58">
        <v>9</v>
      </c>
      <c r="J495" s="114">
        <v>1</v>
      </c>
      <c r="K495" s="58">
        <v>0</v>
      </c>
      <c r="L495" s="58">
        <v>0</v>
      </c>
      <c r="M495" s="58">
        <v>17.8888888888889</v>
      </c>
      <c r="N495" s="57"/>
      <c r="O495" s="112" t="e">
        <f t="shared" si="29"/>
        <v>#DIV/0!</v>
      </c>
      <c r="P495" s="57">
        <v>0</v>
      </c>
      <c r="Q495" s="57">
        <v>0</v>
      </c>
      <c r="R495" s="113" t="e">
        <f t="shared" si="31"/>
        <v>#DIV/0!</v>
      </c>
    </row>
    <row r="496" spans="1:18" ht="37.5" x14ac:dyDescent="0.3">
      <c r="A496" s="41" t="s">
        <v>610</v>
      </c>
      <c r="B496" s="183">
        <v>5</v>
      </c>
      <c r="C496" s="183" t="s">
        <v>4</v>
      </c>
      <c r="D496" s="53">
        <v>2022</v>
      </c>
      <c r="E496" s="51" t="s">
        <v>608</v>
      </c>
      <c r="F496" s="184" t="e">
        <f ca="1">_xlfn.XLOOKUP(E496,Sheet1!$A$4:$A$11,Sheet1!$C$4:$C$11,"")</f>
        <v>#NAME?</v>
      </c>
      <c r="G496" s="183" t="s">
        <v>609</v>
      </c>
      <c r="H496" s="58">
        <v>3</v>
      </c>
      <c r="I496" s="58">
        <v>3</v>
      </c>
      <c r="J496" s="114">
        <v>1</v>
      </c>
      <c r="K496" s="58">
        <v>0</v>
      </c>
      <c r="L496" s="58">
        <v>0</v>
      </c>
      <c r="M496" s="58">
        <v>14.3333333333333</v>
      </c>
      <c r="N496" s="57"/>
      <c r="O496" s="112" t="e">
        <f t="shared" si="29"/>
        <v>#DIV/0!</v>
      </c>
      <c r="P496" s="57">
        <v>1</v>
      </c>
      <c r="Q496" s="57">
        <v>1</v>
      </c>
      <c r="R496" s="113">
        <f t="shared" si="31"/>
        <v>1</v>
      </c>
    </row>
    <row r="497" spans="1:18" ht="37.5" x14ac:dyDescent="0.3">
      <c r="A497" s="41" t="s">
        <v>610</v>
      </c>
      <c r="B497" s="183">
        <v>10</v>
      </c>
      <c r="C497" s="183" t="s">
        <v>5</v>
      </c>
      <c r="D497" s="53">
        <v>2022</v>
      </c>
      <c r="E497" s="183" t="s">
        <v>595</v>
      </c>
      <c r="F497" s="184" t="e">
        <f ca="1">_xlfn.XLOOKUP(E497,Sheet1!$A$4:$A$11,Sheet1!$C$4:$C$11,"")</f>
        <v>#NAME?</v>
      </c>
      <c r="G497" s="183" t="s">
        <v>596</v>
      </c>
      <c r="H497" s="58">
        <v>166</v>
      </c>
      <c r="I497" s="58">
        <v>271</v>
      </c>
      <c r="J497" s="114">
        <v>1.63253012048193</v>
      </c>
      <c r="K497" s="58">
        <v>137</v>
      </c>
      <c r="L497" s="58">
        <v>184.52029520295201</v>
      </c>
      <c r="M497" s="58">
        <v>355.85977859778598</v>
      </c>
      <c r="N497" s="57">
        <v>248.05839416058399</v>
      </c>
      <c r="O497" s="112">
        <f t="shared" si="29"/>
        <v>1.4345806752559049</v>
      </c>
      <c r="P497" s="57">
        <v>193</v>
      </c>
      <c r="Q497" s="57">
        <v>193</v>
      </c>
      <c r="R497" s="113">
        <f t="shared" si="31"/>
        <v>1</v>
      </c>
    </row>
    <row r="498" spans="1:18" ht="37.5" x14ac:dyDescent="0.3">
      <c r="A498" s="41" t="s">
        <v>610</v>
      </c>
      <c r="B498" s="183">
        <v>10</v>
      </c>
      <c r="C498" s="183" t="s">
        <v>5</v>
      </c>
      <c r="D498" s="53">
        <v>2022</v>
      </c>
      <c r="E498" s="183" t="s">
        <v>597</v>
      </c>
      <c r="F498" s="184" t="e">
        <f ca="1">_xlfn.XLOOKUP(E498,Sheet1!$A$4:$A$11,Sheet1!$C$4:$C$11,"")</f>
        <v>#NAME?</v>
      </c>
      <c r="G498" s="183" t="s">
        <v>598</v>
      </c>
      <c r="H498" s="58">
        <v>236</v>
      </c>
      <c r="I498" s="58">
        <v>222</v>
      </c>
      <c r="J498" s="114">
        <v>0.94067796610169496</v>
      </c>
      <c r="K498" s="58">
        <v>46</v>
      </c>
      <c r="L498" s="58">
        <v>75.630630630630606</v>
      </c>
      <c r="M498" s="58">
        <v>56.265765765765799</v>
      </c>
      <c r="N498" s="57">
        <v>1262.3695652173899</v>
      </c>
      <c r="O498" s="112">
        <f t="shared" si="29"/>
        <v>4.4571548075999751E-2</v>
      </c>
      <c r="P498" s="57">
        <v>17</v>
      </c>
      <c r="Q498" s="57">
        <v>17</v>
      </c>
      <c r="R498" s="113">
        <f t="shared" si="31"/>
        <v>1</v>
      </c>
    </row>
    <row r="499" spans="1:18" ht="37.5" x14ac:dyDescent="0.3">
      <c r="A499" s="41" t="s">
        <v>610</v>
      </c>
      <c r="B499" s="183">
        <v>10</v>
      </c>
      <c r="C499" s="183" t="s">
        <v>5</v>
      </c>
      <c r="D499" s="53">
        <v>2022</v>
      </c>
      <c r="E499" s="183" t="s">
        <v>599</v>
      </c>
      <c r="F499" s="184" t="e">
        <f ca="1">_xlfn.XLOOKUP(E499,Sheet1!$A$4:$A$11,Sheet1!$C$4:$C$11,"")</f>
        <v>#NAME?</v>
      </c>
      <c r="G499" s="183" t="s">
        <v>600</v>
      </c>
      <c r="H499" s="58">
        <v>322</v>
      </c>
      <c r="I499" s="58">
        <v>366</v>
      </c>
      <c r="J499" s="114">
        <v>1.13664596273292</v>
      </c>
      <c r="K499" s="58">
        <v>238</v>
      </c>
      <c r="L499" s="58">
        <v>237.34972677595599</v>
      </c>
      <c r="M499" s="58">
        <v>427.587431693989</v>
      </c>
      <c r="N499" s="57">
        <v>229.445378151261</v>
      </c>
      <c r="O499" s="112">
        <f t="shared" si="29"/>
        <v>1.863569600482881</v>
      </c>
      <c r="P499" s="57">
        <v>261</v>
      </c>
      <c r="Q499" s="57">
        <v>261</v>
      </c>
      <c r="R499" s="113">
        <f t="shared" si="31"/>
        <v>1</v>
      </c>
    </row>
    <row r="500" spans="1:18" ht="37.5" x14ac:dyDescent="0.3">
      <c r="A500" s="41" t="s">
        <v>610</v>
      </c>
      <c r="B500" s="183">
        <v>10</v>
      </c>
      <c r="C500" s="183" t="s">
        <v>5</v>
      </c>
      <c r="D500" s="53">
        <v>2022</v>
      </c>
      <c r="E500" s="183" t="s">
        <v>607</v>
      </c>
      <c r="F500" s="184" t="e">
        <f ca="1">_xlfn.XLOOKUP(E500,Sheet1!$A$4:$A$11,Sheet1!$C$4:$C$11,"")</f>
        <v>#NAME?</v>
      </c>
      <c r="G500" s="183" t="s">
        <v>737</v>
      </c>
      <c r="H500" s="58">
        <v>37</v>
      </c>
      <c r="I500" s="58">
        <v>26</v>
      </c>
      <c r="J500" s="114">
        <v>0.70270270270270296</v>
      </c>
      <c r="K500" s="58">
        <v>48</v>
      </c>
      <c r="L500" s="58">
        <v>673.84615384615404</v>
      </c>
      <c r="M500" s="58">
        <v>367.5</v>
      </c>
      <c r="N500" s="57">
        <v>267.89583333333297</v>
      </c>
      <c r="O500" s="112">
        <f t="shared" si="29"/>
        <v>1.3718018508437688</v>
      </c>
      <c r="P500" s="57">
        <v>19</v>
      </c>
      <c r="Q500" s="57">
        <v>19</v>
      </c>
      <c r="R500" s="113">
        <f t="shared" si="31"/>
        <v>1</v>
      </c>
    </row>
    <row r="501" spans="1:18" ht="37.5" x14ac:dyDescent="0.3">
      <c r="A501" s="41" t="s">
        <v>610</v>
      </c>
      <c r="B501" s="183">
        <v>10</v>
      </c>
      <c r="C501" s="183" t="s">
        <v>5</v>
      </c>
      <c r="D501" s="53">
        <v>2022</v>
      </c>
      <c r="E501" s="183" t="s">
        <v>601</v>
      </c>
      <c r="F501" s="184" t="e">
        <f ca="1">_xlfn.XLOOKUP(E501,Sheet1!$A$4:$A$11,Sheet1!$C$4:$C$11,"")</f>
        <v>#NAME?</v>
      </c>
      <c r="G501" s="183" t="s">
        <v>613</v>
      </c>
      <c r="H501" s="58">
        <v>51</v>
      </c>
      <c r="I501" s="58">
        <v>56</v>
      </c>
      <c r="J501" s="114">
        <v>1.0980392156862699</v>
      </c>
      <c r="K501" s="58">
        <v>42</v>
      </c>
      <c r="L501" s="58">
        <v>273.75</v>
      </c>
      <c r="M501" s="58">
        <v>471.58928571428601</v>
      </c>
      <c r="N501" s="57">
        <v>210.5</v>
      </c>
      <c r="O501" s="112">
        <f t="shared" si="29"/>
        <v>2.2403291482863943</v>
      </c>
      <c r="P501" s="57">
        <v>38</v>
      </c>
      <c r="Q501" s="57">
        <v>38</v>
      </c>
      <c r="R501" s="113">
        <f t="shared" si="31"/>
        <v>1</v>
      </c>
    </row>
    <row r="502" spans="1:18" ht="37.5" x14ac:dyDescent="0.3">
      <c r="A502" s="41" t="s">
        <v>610</v>
      </c>
      <c r="B502" s="183">
        <v>10</v>
      </c>
      <c r="C502" s="183" t="s">
        <v>5</v>
      </c>
      <c r="D502" s="53">
        <v>2022</v>
      </c>
      <c r="E502" s="183" t="s">
        <v>602</v>
      </c>
      <c r="F502" s="184" t="e">
        <f ca="1">_xlfn.XLOOKUP(E502,Sheet1!$A$4:$A$11,Sheet1!$C$4:$C$11,"")</f>
        <v>#NAME?</v>
      </c>
      <c r="G502" s="51" t="s">
        <v>603</v>
      </c>
      <c r="H502" s="58">
        <v>166</v>
      </c>
      <c r="I502" s="58">
        <v>145</v>
      </c>
      <c r="J502" s="114">
        <v>0.873493975903614</v>
      </c>
      <c r="K502" s="58">
        <v>98</v>
      </c>
      <c r="L502" s="58">
        <v>246.68965517241401</v>
      </c>
      <c r="M502" s="58">
        <v>223.641379310345</v>
      </c>
      <c r="N502" s="57">
        <v>181.11224489795899</v>
      </c>
      <c r="O502" s="112">
        <f t="shared" si="29"/>
        <v>1.2348219715146675</v>
      </c>
      <c r="P502" s="57">
        <v>70</v>
      </c>
      <c r="Q502" s="57">
        <v>70</v>
      </c>
      <c r="R502" s="113">
        <f t="shared" si="31"/>
        <v>1</v>
      </c>
    </row>
    <row r="503" spans="1:18" ht="37.5" x14ac:dyDescent="0.3">
      <c r="A503" s="41" t="s">
        <v>610</v>
      </c>
      <c r="B503" s="183">
        <v>10</v>
      </c>
      <c r="C503" s="183" t="s">
        <v>5</v>
      </c>
      <c r="D503" s="53">
        <v>2022</v>
      </c>
      <c r="E503" s="183" t="s">
        <v>604</v>
      </c>
      <c r="F503" s="184" t="e">
        <f ca="1">_xlfn.XLOOKUP(E503,Sheet1!$A$4:$A$11,Sheet1!$C$4:$C$11,"")</f>
        <v>#NAME?</v>
      </c>
      <c r="G503" s="51" t="s">
        <v>605</v>
      </c>
      <c r="H503" s="58">
        <v>57</v>
      </c>
      <c r="I503" s="58">
        <v>80</v>
      </c>
      <c r="J503" s="114">
        <v>1.40350877192982</v>
      </c>
      <c r="K503" s="58">
        <v>15</v>
      </c>
      <c r="L503" s="58">
        <v>68.4375</v>
      </c>
      <c r="M503" s="58">
        <v>266.4375</v>
      </c>
      <c r="N503" s="57">
        <v>251.86666666666699</v>
      </c>
      <c r="O503" s="112">
        <f t="shared" si="29"/>
        <v>1.0578513763896229</v>
      </c>
      <c r="P503" s="57">
        <v>35</v>
      </c>
      <c r="Q503" s="57">
        <v>35</v>
      </c>
      <c r="R503" s="113">
        <f t="shared" si="31"/>
        <v>1</v>
      </c>
    </row>
    <row r="504" spans="1:18" ht="37.5" x14ac:dyDescent="0.3">
      <c r="A504" s="41" t="s">
        <v>610</v>
      </c>
      <c r="B504" s="183">
        <v>10</v>
      </c>
      <c r="C504" s="183" t="s">
        <v>5</v>
      </c>
      <c r="D504" s="53">
        <v>2022</v>
      </c>
      <c r="E504" s="51" t="s">
        <v>608</v>
      </c>
      <c r="F504" s="184" t="e">
        <f ca="1">_xlfn.XLOOKUP(E504,Sheet1!$A$4:$A$11,Sheet1!$C$4:$C$11,"")</f>
        <v>#NAME?</v>
      </c>
      <c r="G504" s="183" t="s">
        <v>609</v>
      </c>
      <c r="H504" s="58">
        <v>25</v>
      </c>
      <c r="I504" s="58">
        <v>35</v>
      </c>
      <c r="J504" s="114">
        <v>1.4</v>
      </c>
      <c r="K504" s="58">
        <v>19</v>
      </c>
      <c r="L504" s="58">
        <v>198.142857142857</v>
      </c>
      <c r="M504" s="58">
        <v>511.82857142857102</v>
      </c>
      <c r="N504" s="57">
        <v>340.947368421053</v>
      </c>
      <c r="O504" s="112">
        <f t="shared" si="29"/>
        <v>1.5011952542671871</v>
      </c>
      <c r="P504" s="57">
        <v>25</v>
      </c>
      <c r="Q504" s="57">
        <v>25</v>
      </c>
      <c r="R504" s="113">
        <f t="shared" si="31"/>
        <v>1</v>
      </c>
    </row>
    <row r="505" spans="1:18" ht="37.5" x14ac:dyDescent="0.3">
      <c r="A505" s="41" t="s">
        <v>610</v>
      </c>
      <c r="B505" s="183">
        <v>7</v>
      </c>
      <c r="C505" s="183" t="s">
        <v>6</v>
      </c>
      <c r="D505" s="53">
        <v>2022</v>
      </c>
      <c r="E505" s="183" t="s">
        <v>595</v>
      </c>
      <c r="F505" s="184" t="e">
        <f ca="1">_xlfn.XLOOKUP(E505,Sheet1!$A$4:$A$11,Sheet1!$C$4:$C$11,"")</f>
        <v>#NAME?</v>
      </c>
      <c r="G505" s="183" t="s">
        <v>596</v>
      </c>
      <c r="H505" s="58">
        <v>406</v>
      </c>
      <c r="I505" s="58">
        <v>492</v>
      </c>
      <c r="J505" s="114">
        <v>1.21182266009852</v>
      </c>
      <c r="K505" s="58">
        <v>576</v>
      </c>
      <c r="L505" s="58">
        <v>427.31707317073199</v>
      </c>
      <c r="M505" s="58">
        <v>501.36585365853699</v>
      </c>
      <c r="N505" s="57">
        <v>510.13888888888903</v>
      </c>
      <c r="O505" s="112">
        <f t="shared" si="29"/>
        <v>0.98280265350979179</v>
      </c>
      <c r="P505" s="57">
        <v>461</v>
      </c>
      <c r="Q505" s="57">
        <v>461</v>
      </c>
      <c r="R505" s="113">
        <f t="shared" si="31"/>
        <v>1</v>
      </c>
    </row>
    <row r="506" spans="1:18" ht="37.5" x14ac:dyDescent="0.3">
      <c r="A506" s="41" t="s">
        <v>610</v>
      </c>
      <c r="B506" s="183">
        <v>7</v>
      </c>
      <c r="C506" s="183" t="s">
        <v>6</v>
      </c>
      <c r="D506" s="53">
        <v>2022</v>
      </c>
      <c r="E506" s="183" t="s">
        <v>597</v>
      </c>
      <c r="F506" s="184" t="e">
        <f ca="1">_xlfn.XLOOKUP(E506,Sheet1!$A$4:$A$11,Sheet1!$C$4:$C$11,"")</f>
        <v>#NAME?</v>
      </c>
      <c r="G506" s="183" t="s">
        <v>598</v>
      </c>
      <c r="H506" s="58">
        <v>302</v>
      </c>
      <c r="I506" s="58">
        <v>312</v>
      </c>
      <c r="J506" s="114">
        <v>1.03311258278146</v>
      </c>
      <c r="K506" s="58">
        <v>57</v>
      </c>
      <c r="L506" s="58">
        <v>66.682692307692307</v>
      </c>
      <c r="M506" s="58">
        <v>89.429487179487197</v>
      </c>
      <c r="N506" s="57">
        <v>1157.7368421052599</v>
      </c>
      <c r="O506" s="112">
        <f t="shared" si="29"/>
        <v>7.7245090530993391E-2</v>
      </c>
      <c r="P506" s="57">
        <v>29</v>
      </c>
      <c r="Q506" s="57">
        <v>27</v>
      </c>
      <c r="R506" s="113">
        <f t="shared" si="31"/>
        <v>0.93103448275862066</v>
      </c>
    </row>
    <row r="507" spans="1:18" ht="37.5" x14ac:dyDescent="0.3">
      <c r="A507" s="41" t="s">
        <v>610</v>
      </c>
      <c r="B507" s="183">
        <v>7</v>
      </c>
      <c r="C507" s="183" t="s">
        <v>6</v>
      </c>
      <c r="D507" s="53">
        <v>2022</v>
      </c>
      <c r="E507" s="183" t="s">
        <v>599</v>
      </c>
      <c r="F507" s="184" t="e">
        <f ca="1">_xlfn.XLOOKUP(E507,Sheet1!$A$4:$A$11,Sheet1!$C$4:$C$11,"")</f>
        <v>#NAME?</v>
      </c>
      <c r="G507" s="183" t="s">
        <v>600</v>
      </c>
      <c r="H507" s="58">
        <v>876</v>
      </c>
      <c r="I507" s="58">
        <v>1768</v>
      </c>
      <c r="J507" s="114">
        <v>2.01826484018265</v>
      </c>
      <c r="K507" s="58">
        <v>1674</v>
      </c>
      <c r="L507" s="58">
        <v>345.59389140271497</v>
      </c>
      <c r="M507" s="58">
        <v>1018.92647058824</v>
      </c>
      <c r="N507" s="57">
        <v>591.45280764635595</v>
      </c>
      <c r="O507" s="112">
        <f t="shared" si="29"/>
        <v>1.7227519379660821</v>
      </c>
      <c r="P507" s="57">
        <v>1489</v>
      </c>
      <c r="Q507" s="57">
        <v>1487</v>
      </c>
      <c r="R507" s="113">
        <f t="shared" si="31"/>
        <v>0.99865681665547346</v>
      </c>
    </row>
    <row r="508" spans="1:18" ht="37.5" x14ac:dyDescent="0.3">
      <c r="A508" s="41" t="s">
        <v>610</v>
      </c>
      <c r="B508" s="183">
        <v>7</v>
      </c>
      <c r="C508" s="183" t="s">
        <v>6</v>
      </c>
      <c r="D508" s="53">
        <v>2022</v>
      </c>
      <c r="E508" s="183" t="s">
        <v>607</v>
      </c>
      <c r="F508" s="184" t="e">
        <f ca="1">_xlfn.XLOOKUP(E508,Sheet1!$A$4:$A$11,Sheet1!$C$4:$C$11,"")</f>
        <v>#NAME?</v>
      </c>
      <c r="G508" s="183" t="s">
        <v>737</v>
      </c>
      <c r="H508" s="58">
        <v>150</v>
      </c>
      <c r="I508" s="58">
        <v>154</v>
      </c>
      <c r="J508" s="114">
        <v>1.0266666666666699</v>
      </c>
      <c r="K508" s="58">
        <v>2</v>
      </c>
      <c r="L508" s="58">
        <v>4.7402597402597397</v>
      </c>
      <c r="M508" s="58">
        <v>17.7662337662338</v>
      </c>
      <c r="N508" s="57">
        <v>21</v>
      </c>
      <c r="O508" s="112">
        <f t="shared" si="29"/>
        <v>0.84601113172541909</v>
      </c>
      <c r="P508" s="57">
        <v>28</v>
      </c>
      <c r="Q508" s="57">
        <v>28</v>
      </c>
      <c r="R508" s="113">
        <f t="shared" si="31"/>
        <v>1</v>
      </c>
    </row>
    <row r="509" spans="1:18" ht="37.5" x14ac:dyDescent="0.3">
      <c r="A509" s="41" t="s">
        <v>610</v>
      </c>
      <c r="B509" s="183">
        <v>7</v>
      </c>
      <c r="C509" s="183" t="s">
        <v>6</v>
      </c>
      <c r="D509" s="53">
        <v>2022</v>
      </c>
      <c r="E509" s="183" t="s">
        <v>601</v>
      </c>
      <c r="F509" s="184" t="e">
        <f ca="1">_xlfn.XLOOKUP(E509,Sheet1!$A$4:$A$11,Sheet1!$C$4:$C$11,"")</f>
        <v>#NAME?</v>
      </c>
      <c r="G509" s="183" t="s">
        <v>613</v>
      </c>
      <c r="H509" s="58">
        <v>203</v>
      </c>
      <c r="I509" s="58">
        <v>140</v>
      </c>
      <c r="J509" s="114">
        <v>0.68965517241379304</v>
      </c>
      <c r="K509" s="58">
        <v>182</v>
      </c>
      <c r="L509" s="58">
        <v>474.5</v>
      </c>
      <c r="M509" s="58">
        <v>307.335714285714</v>
      </c>
      <c r="N509" s="57">
        <v>266.04395604395597</v>
      </c>
      <c r="O509" s="112">
        <f t="shared" si="29"/>
        <v>1.1552065262288302</v>
      </c>
      <c r="P509" s="57">
        <v>117</v>
      </c>
      <c r="Q509" s="57">
        <v>117</v>
      </c>
      <c r="R509" s="113">
        <f t="shared" si="31"/>
        <v>1</v>
      </c>
    </row>
    <row r="510" spans="1:18" ht="37.5" x14ac:dyDescent="0.3">
      <c r="A510" s="41" t="s">
        <v>610</v>
      </c>
      <c r="B510" s="183">
        <v>7</v>
      </c>
      <c r="C510" s="183" t="s">
        <v>6</v>
      </c>
      <c r="D510" s="53">
        <v>2022</v>
      </c>
      <c r="E510" s="183" t="s">
        <v>602</v>
      </c>
      <c r="F510" s="184" t="e">
        <f ca="1">_xlfn.XLOOKUP(E510,Sheet1!$A$4:$A$11,Sheet1!$C$4:$C$11,"")</f>
        <v>#NAME?</v>
      </c>
      <c r="G510" s="51" t="s">
        <v>603</v>
      </c>
      <c r="H510" s="58">
        <v>1208</v>
      </c>
      <c r="I510" s="58">
        <v>657</v>
      </c>
      <c r="J510" s="114">
        <v>0.54387417218542999</v>
      </c>
      <c r="K510" s="58">
        <v>2185</v>
      </c>
      <c r="L510" s="58">
        <v>1213.8888888888901</v>
      </c>
      <c r="M510" s="58">
        <v>883.33942161339405</v>
      </c>
      <c r="N510" s="57">
        <v>428.96704805491999</v>
      </c>
      <c r="O510" s="112">
        <f t="shared" si="29"/>
        <v>2.0592244220593408</v>
      </c>
      <c r="P510" s="57">
        <v>546</v>
      </c>
      <c r="Q510" s="57">
        <v>537</v>
      </c>
      <c r="R510" s="113">
        <f t="shared" si="31"/>
        <v>0.98351648351648346</v>
      </c>
    </row>
    <row r="511" spans="1:18" ht="37.5" x14ac:dyDescent="0.3">
      <c r="A511" s="41" t="s">
        <v>610</v>
      </c>
      <c r="B511" s="183">
        <v>7</v>
      </c>
      <c r="C511" s="183" t="s">
        <v>6</v>
      </c>
      <c r="D511" s="53">
        <v>2022</v>
      </c>
      <c r="E511" s="183" t="s">
        <v>604</v>
      </c>
      <c r="F511" s="184" t="e">
        <f ca="1">_xlfn.XLOOKUP(E511,Sheet1!$A$4:$A$11,Sheet1!$C$4:$C$11,"")</f>
        <v>#NAME?</v>
      </c>
      <c r="G511" s="51" t="s">
        <v>605</v>
      </c>
      <c r="H511" s="58">
        <v>9195</v>
      </c>
      <c r="I511" s="58">
        <v>9124</v>
      </c>
      <c r="J511" s="114">
        <v>0.99227841218053303</v>
      </c>
      <c r="K511" s="58">
        <v>164</v>
      </c>
      <c r="L511" s="58">
        <v>6.5607189829022401</v>
      </c>
      <c r="M511" s="58">
        <v>74.900920648838195</v>
      </c>
      <c r="N511" s="57">
        <v>380.98780487804902</v>
      </c>
      <c r="O511" s="112">
        <f t="shared" si="29"/>
        <v>0.19659663561360802</v>
      </c>
      <c r="P511" s="57">
        <v>40</v>
      </c>
      <c r="Q511" s="57">
        <v>40</v>
      </c>
      <c r="R511" s="113">
        <f t="shared" si="31"/>
        <v>1</v>
      </c>
    </row>
    <row r="512" spans="1:18" ht="37.5" x14ac:dyDescent="0.3">
      <c r="A512" s="41" t="s">
        <v>610</v>
      </c>
      <c r="B512" s="183">
        <v>7</v>
      </c>
      <c r="C512" s="183" t="s">
        <v>6</v>
      </c>
      <c r="D512" s="53">
        <v>2022</v>
      </c>
      <c r="E512" s="51" t="s">
        <v>608</v>
      </c>
      <c r="F512" s="184" t="e">
        <f ca="1">_xlfn.XLOOKUP(E512,Sheet1!$A$4:$A$11,Sheet1!$C$4:$C$11,"")</f>
        <v>#NAME?</v>
      </c>
      <c r="G512" s="183" t="s">
        <v>609</v>
      </c>
      <c r="H512" s="58">
        <v>90</v>
      </c>
      <c r="I512" s="58">
        <v>142</v>
      </c>
      <c r="J512" s="114">
        <v>1.5777777777777799</v>
      </c>
      <c r="K512" s="58">
        <v>22</v>
      </c>
      <c r="L512" s="58">
        <v>56.549295774647902</v>
      </c>
      <c r="M512" s="58">
        <v>180.80985915493</v>
      </c>
      <c r="N512" s="57">
        <v>50.954545454545503</v>
      </c>
      <c r="O512" s="112">
        <f t="shared" si="29"/>
        <v>3.5484539709263658</v>
      </c>
      <c r="P512" s="57">
        <v>136</v>
      </c>
      <c r="Q512" s="57">
        <v>136</v>
      </c>
      <c r="R512" s="113">
        <f t="shared" si="31"/>
        <v>1</v>
      </c>
    </row>
    <row r="513" spans="1:18" ht="50" x14ac:dyDescent="0.3">
      <c r="A513" s="41" t="s">
        <v>610</v>
      </c>
      <c r="B513" s="183">
        <v>6</v>
      </c>
      <c r="C513" s="183" t="s">
        <v>7</v>
      </c>
      <c r="D513" s="53">
        <v>2022</v>
      </c>
      <c r="E513" s="183" t="s">
        <v>595</v>
      </c>
      <c r="F513" s="184" t="e">
        <f ca="1">_xlfn.XLOOKUP(E513,Sheet1!$A$4:$A$11,Sheet1!$C$4:$C$11,"")</f>
        <v>#NAME?</v>
      </c>
      <c r="G513" s="183" t="s">
        <v>596</v>
      </c>
      <c r="H513" s="58">
        <v>275</v>
      </c>
      <c r="I513" s="58">
        <v>298</v>
      </c>
      <c r="J513" s="114">
        <v>1.08363636363636</v>
      </c>
      <c r="K513" s="58">
        <v>77</v>
      </c>
      <c r="L513" s="58">
        <v>94.312080536912802</v>
      </c>
      <c r="M513" s="58">
        <v>98.593959731543606</v>
      </c>
      <c r="N513" s="57">
        <v>67.246753246753201</v>
      </c>
      <c r="O513" s="112">
        <f t="shared" si="29"/>
        <v>1.4661519697429244</v>
      </c>
      <c r="P513" s="57">
        <v>189</v>
      </c>
      <c r="Q513" s="57">
        <v>189</v>
      </c>
      <c r="R513" s="113">
        <f t="shared" si="31"/>
        <v>1</v>
      </c>
    </row>
    <row r="514" spans="1:18" ht="50" x14ac:dyDescent="0.3">
      <c r="A514" s="41" t="s">
        <v>610</v>
      </c>
      <c r="B514" s="183">
        <v>6</v>
      </c>
      <c r="C514" s="183" t="s">
        <v>7</v>
      </c>
      <c r="D514" s="53">
        <v>2022</v>
      </c>
      <c r="E514" s="183" t="s">
        <v>597</v>
      </c>
      <c r="F514" s="184" t="e">
        <f ca="1">_xlfn.XLOOKUP(E514,Sheet1!$A$4:$A$11,Sheet1!$C$4:$C$11,"")</f>
        <v>#NAME?</v>
      </c>
      <c r="G514" s="183" t="s">
        <v>598</v>
      </c>
      <c r="H514" s="58">
        <v>537</v>
      </c>
      <c r="I514" s="58">
        <v>523</v>
      </c>
      <c r="J514" s="114">
        <v>0.97392923649906904</v>
      </c>
      <c r="K514" s="58">
        <v>99</v>
      </c>
      <c r="L514" s="58">
        <v>69.091778202676906</v>
      </c>
      <c r="M514" s="58">
        <v>77.395793499044004</v>
      </c>
      <c r="N514" s="57">
        <v>327.78787878787898</v>
      </c>
      <c r="O514" s="112">
        <f t="shared" ref="O514:O577" si="32">M514/N514</f>
        <v>0.23611548354150416</v>
      </c>
      <c r="P514" s="57">
        <v>183</v>
      </c>
      <c r="Q514" s="57">
        <v>177</v>
      </c>
      <c r="R514" s="113">
        <f t="shared" si="31"/>
        <v>0.96721311475409832</v>
      </c>
    </row>
    <row r="515" spans="1:18" ht="50" x14ac:dyDescent="0.3">
      <c r="A515" s="41" t="s">
        <v>610</v>
      </c>
      <c r="B515" s="183">
        <v>6</v>
      </c>
      <c r="C515" s="183" t="s">
        <v>7</v>
      </c>
      <c r="D515" s="53">
        <v>2022</v>
      </c>
      <c r="E515" s="183" t="s">
        <v>599</v>
      </c>
      <c r="F515" s="184" t="e">
        <f ca="1">_xlfn.XLOOKUP(E515,Sheet1!$A$4:$A$11,Sheet1!$C$4:$C$11,"")</f>
        <v>#NAME?</v>
      </c>
      <c r="G515" s="183" t="s">
        <v>600</v>
      </c>
      <c r="H515" s="58">
        <v>555</v>
      </c>
      <c r="I515" s="58">
        <v>545</v>
      </c>
      <c r="J515" s="114">
        <v>0.98198198198198205</v>
      </c>
      <c r="K515" s="58">
        <v>204</v>
      </c>
      <c r="L515" s="58">
        <v>136.62385321100899</v>
      </c>
      <c r="M515" s="58">
        <v>118.018348623853</v>
      </c>
      <c r="N515" s="57">
        <v>79.720588235294102</v>
      </c>
      <c r="O515" s="112">
        <f t="shared" si="32"/>
        <v>1.480399872057186</v>
      </c>
      <c r="P515" s="57">
        <v>441</v>
      </c>
      <c r="Q515" s="57">
        <v>435</v>
      </c>
      <c r="R515" s="113">
        <f t="shared" si="31"/>
        <v>0.98639455782312924</v>
      </c>
    </row>
    <row r="516" spans="1:18" ht="50" x14ac:dyDescent="0.3">
      <c r="A516" s="41" t="s">
        <v>610</v>
      </c>
      <c r="B516" s="183">
        <v>6</v>
      </c>
      <c r="C516" s="183" t="s">
        <v>7</v>
      </c>
      <c r="D516" s="53">
        <v>2022</v>
      </c>
      <c r="E516" s="183" t="s">
        <v>607</v>
      </c>
      <c r="F516" s="184" t="e">
        <f ca="1">_xlfn.XLOOKUP(E516,Sheet1!$A$4:$A$11,Sheet1!$C$4:$C$11,"")</f>
        <v>#NAME?</v>
      </c>
      <c r="G516" s="183" t="s">
        <v>737</v>
      </c>
      <c r="H516" s="58">
        <v>168</v>
      </c>
      <c r="I516" s="58">
        <v>151</v>
      </c>
      <c r="J516" s="114">
        <v>0.89880952380952395</v>
      </c>
      <c r="K516" s="58">
        <v>30</v>
      </c>
      <c r="L516" s="58">
        <v>72.5165562913907</v>
      </c>
      <c r="M516" s="58">
        <v>71.490066225165606</v>
      </c>
      <c r="N516" s="57">
        <v>50.133333333333297</v>
      </c>
      <c r="O516" s="112">
        <f t="shared" si="32"/>
        <v>1.4259986614062299</v>
      </c>
      <c r="P516" s="57">
        <v>49</v>
      </c>
      <c r="Q516" s="57">
        <v>49</v>
      </c>
      <c r="R516" s="113">
        <f t="shared" si="31"/>
        <v>1</v>
      </c>
    </row>
    <row r="517" spans="1:18" ht="50" x14ac:dyDescent="0.3">
      <c r="A517" s="41" t="s">
        <v>610</v>
      </c>
      <c r="B517" s="183">
        <v>6</v>
      </c>
      <c r="C517" s="183" t="s">
        <v>7</v>
      </c>
      <c r="D517" s="53">
        <v>2022</v>
      </c>
      <c r="E517" s="183" t="s">
        <v>601</v>
      </c>
      <c r="F517" s="184" t="e">
        <f ca="1">_xlfn.XLOOKUP(E517,Sheet1!$A$4:$A$11,Sheet1!$C$4:$C$11,"")</f>
        <v>#NAME?</v>
      </c>
      <c r="G517" s="183" t="s">
        <v>613</v>
      </c>
      <c r="H517" s="58">
        <v>78</v>
      </c>
      <c r="I517" s="58">
        <v>84</v>
      </c>
      <c r="J517" s="114">
        <v>1.07692307692308</v>
      </c>
      <c r="K517" s="58">
        <v>29</v>
      </c>
      <c r="L517" s="58">
        <v>126.011904761905</v>
      </c>
      <c r="M517" s="58">
        <v>128.02380952381</v>
      </c>
      <c r="N517" s="57">
        <v>89.896551724137893</v>
      </c>
      <c r="O517" s="112">
        <f t="shared" si="32"/>
        <v>1.424123696275601</v>
      </c>
      <c r="P517" s="57">
        <v>58</v>
      </c>
      <c r="Q517" s="57">
        <v>58</v>
      </c>
      <c r="R517" s="113">
        <f t="shared" si="31"/>
        <v>1</v>
      </c>
    </row>
    <row r="518" spans="1:18" ht="50" x14ac:dyDescent="0.3">
      <c r="A518" s="41" t="s">
        <v>610</v>
      </c>
      <c r="B518" s="183">
        <v>6</v>
      </c>
      <c r="C518" s="183" t="s">
        <v>7</v>
      </c>
      <c r="D518" s="53">
        <v>2022</v>
      </c>
      <c r="E518" s="183" t="s">
        <v>602</v>
      </c>
      <c r="F518" s="184" t="e">
        <f ca="1">_xlfn.XLOOKUP(E518,Sheet1!$A$4:$A$11,Sheet1!$C$4:$C$11,"")</f>
        <v>#NAME?</v>
      </c>
      <c r="G518" s="51" t="s">
        <v>603</v>
      </c>
      <c r="H518" s="58">
        <v>221</v>
      </c>
      <c r="I518" s="58">
        <v>190</v>
      </c>
      <c r="J518" s="114">
        <v>0.85972850678733004</v>
      </c>
      <c r="K518" s="58">
        <v>76</v>
      </c>
      <c r="L518" s="58">
        <v>146</v>
      </c>
      <c r="M518" s="58">
        <v>112.2</v>
      </c>
      <c r="N518" s="57">
        <v>88.276315789473699</v>
      </c>
      <c r="O518" s="112">
        <f t="shared" si="32"/>
        <v>1.2710090922641226</v>
      </c>
      <c r="P518" s="57">
        <v>45</v>
      </c>
      <c r="Q518" s="57">
        <v>45</v>
      </c>
      <c r="R518" s="113">
        <f t="shared" si="31"/>
        <v>1</v>
      </c>
    </row>
    <row r="519" spans="1:18" ht="50" x14ac:dyDescent="0.3">
      <c r="A519" s="41" t="s">
        <v>610</v>
      </c>
      <c r="B519" s="183">
        <v>6</v>
      </c>
      <c r="C519" s="183" t="s">
        <v>7</v>
      </c>
      <c r="D519" s="53">
        <v>2022</v>
      </c>
      <c r="E519" s="183" t="s">
        <v>604</v>
      </c>
      <c r="F519" s="184" t="e">
        <f ca="1">_xlfn.XLOOKUP(E519,Sheet1!$A$4:$A$11,Sheet1!$C$4:$C$11,"")</f>
        <v>#NAME?</v>
      </c>
      <c r="G519" s="51" t="s">
        <v>605</v>
      </c>
      <c r="H519" s="58">
        <v>172</v>
      </c>
      <c r="I519" s="58">
        <v>165</v>
      </c>
      <c r="J519" s="114">
        <v>0.95930232558139505</v>
      </c>
      <c r="K519" s="58">
        <v>25</v>
      </c>
      <c r="L519" s="58">
        <v>55.303030303030297</v>
      </c>
      <c r="M519" s="58">
        <v>51.309090909090898</v>
      </c>
      <c r="N519" s="57">
        <v>75.56</v>
      </c>
      <c r="O519" s="112">
        <f t="shared" si="32"/>
        <v>0.67905096491650208</v>
      </c>
      <c r="P519" s="57">
        <v>45</v>
      </c>
      <c r="Q519" s="57">
        <v>45</v>
      </c>
      <c r="R519" s="113">
        <f t="shared" si="31"/>
        <v>1</v>
      </c>
    </row>
    <row r="520" spans="1:18" ht="50" x14ac:dyDescent="0.3">
      <c r="A520" s="41" t="s">
        <v>610</v>
      </c>
      <c r="B520" s="183">
        <v>6</v>
      </c>
      <c r="C520" s="183" t="s">
        <v>7</v>
      </c>
      <c r="D520" s="53">
        <v>2022</v>
      </c>
      <c r="E520" s="51" t="s">
        <v>608</v>
      </c>
      <c r="F520" s="184" t="e">
        <f ca="1">_xlfn.XLOOKUP(E520,Sheet1!$A$4:$A$11,Sheet1!$C$4:$C$11,"")</f>
        <v>#NAME?</v>
      </c>
      <c r="G520" s="183" t="s">
        <v>609</v>
      </c>
      <c r="H520" s="58">
        <v>155</v>
      </c>
      <c r="I520" s="58">
        <v>119</v>
      </c>
      <c r="J520" s="114">
        <v>0.76774193548387104</v>
      </c>
      <c r="K520" s="58">
        <v>91</v>
      </c>
      <c r="L520" s="58">
        <v>279.11764705882399</v>
      </c>
      <c r="M520" s="58">
        <v>191.29411764705901</v>
      </c>
      <c r="N520" s="57">
        <v>137.15384615384599</v>
      </c>
      <c r="O520" s="112">
        <f t="shared" si="32"/>
        <v>1.3947411830688559</v>
      </c>
      <c r="P520" s="57">
        <v>85</v>
      </c>
      <c r="Q520" s="57">
        <v>85</v>
      </c>
      <c r="R520" s="113">
        <f t="shared" si="31"/>
        <v>1</v>
      </c>
    </row>
    <row r="521" spans="1:18" ht="37.5" x14ac:dyDescent="0.3">
      <c r="A521" s="41" t="s">
        <v>610</v>
      </c>
      <c r="B521" s="183">
        <v>2</v>
      </c>
      <c r="C521" s="183" t="s">
        <v>8</v>
      </c>
      <c r="D521" s="53">
        <v>2022</v>
      </c>
      <c r="E521" s="183" t="s">
        <v>595</v>
      </c>
      <c r="F521" s="184" t="e">
        <f ca="1">_xlfn.XLOOKUP(E521,Sheet1!$A$4:$A$11,Sheet1!$C$4:$C$11,"")</f>
        <v>#NAME?</v>
      </c>
      <c r="G521" s="183" t="s">
        <v>596</v>
      </c>
      <c r="H521" s="58">
        <v>16</v>
      </c>
      <c r="I521" s="58">
        <v>16</v>
      </c>
      <c r="J521" s="114">
        <v>1</v>
      </c>
      <c r="K521" s="58">
        <v>0</v>
      </c>
      <c r="L521" s="58">
        <v>0</v>
      </c>
      <c r="M521" s="58">
        <v>18.1875</v>
      </c>
      <c r="N521" s="57"/>
      <c r="O521" s="112" t="e">
        <f t="shared" si="32"/>
        <v>#DIV/0!</v>
      </c>
      <c r="P521" s="57">
        <v>1</v>
      </c>
      <c r="Q521" s="57">
        <v>1</v>
      </c>
      <c r="R521" s="113">
        <f t="shared" si="31"/>
        <v>1</v>
      </c>
    </row>
    <row r="522" spans="1:18" ht="37.5" x14ac:dyDescent="0.3">
      <c r="A522" s="41" t="s">
        <v>610</v>
      </c>
      <c r="B522" s="183">
        <v>2</v>
      </c>
      <c r="C522" s="183" t="s">
        <v>8</v>
      </c>
      <c r="D522" s="53">
        <v>2022</v>
      </c>
      <c r="E522" s="183" t="s">
        <v>597</v>
      </c>
      <c r="F522" s="184" t="e">
        <f ca="1">_xlfn.XLOOKUP(E522,Sheet1!$A$4:$A$11,Sheet1!$C$4:$C$11,"")</f>
        <v>#NAME?</v>
      </c>
      <c r="G522" s="183" t="s">
        <v>598</v>
      </c>
      <c r="H522" s="58">
        <v>87</v>
      </c>
      <c r="I522" s="58">
        <v>91</v>
      </c>
      <c r="J522" s="114">
        <v>1.0459770114942499</v>
      </c>
      <c r="K522" s="58">
        <v>4</v>
      </c>
      <c r="L522" s="58">
        <v>16.043956043956001</v>
      </c>
      <c r="M522" s="58">
        <v>53.934065934065899</v>
      </c>
      <c r="N522" s="57">
        <v>3840.25</v>
      </c>
      <c r="O522" s="112">
        <f t="shared" si="32"/>
        <v>1.4044415320373907E-2</v>
      </c>
      <c r="P522" s="57">
        <v>6</v>
      </c>
      <c r="Q522" s="57">
        <v>6</v>
      </c>
      <c r="R522" s="113">
        <f t="shared" si="31"/>
        <v>1</v>
      </c>
    </row>
    <row r="523" spans="1:18" ht="37.5" x14ac:dyDescent="0.3">
      <c r="A523" s="41" t="s">
        <v>610</v>
      </c>
      <c r="B523" s="183">
        <v>2</v>
      </c>
      <c r="C523" s="183" t="s">
        <v>8</v>
      </c>
      <c r="D523" s="53">
        <v>2022</v>
      </c>
      <c r="E523" s="183" t="s">
        <v>599</v>
      </c>
      <c r="F523" s="184" t="e">
        <f ca="1">_xlfn.XLOOKUP(E523,Sheet1!$A$4:$A$11,Sheet1!$C$4:$C$11,"")</f>
        <v>#NAME?</v>
      </c>
      <c r="G523" s="183" t="s">
        <v>600</v>
      </c>
      <c r="H523" s="58">
        <v>49</v>
      </c>
      <c r="I523" s="58">
        <v>49</v>
      </c>
      <c r="J523" s="114">
        <v>1</v>
      </c>
      <c r="K523" s="58">
        <v>0</v>
      </c>
      <c r="L523" s="58">
        <v>0</v>
      </c>
      <c r="M523" s="58">
        <v>17.8979591836735</v>
      </c>
      <c r="N523" s="57"/>
      <c r="O523" s="112" t="e">
        <f t="shared" si="32"/>
        <v>#DIV/0!</v>
      </c>
      <c r="P523" s="57">
        <v>7</v>
      </c>
      <c r="Q523" s="57">
        <v>7</v>
      </c>
      <c r="R523" s="113">
        <f t="shared" si="31"/>
        <v>1</v>
      </c>
    </row>
    <row r="524" spans="1:18" ht="37.5" x14ac:dyDescent="0.3">
      <c r="A524" s="41" t="s">
        <v>610</v>
      </c>
      <c r="B524" s="183">
        <v>2</v>
      </c>
      <c r="C524" s="183" t="s">
        <v>8</v>
      </c>
      <c r="D524" s="53">
        <v>2022</v>
      </c>
      <c r="E524" s="183" t="s">
        <v>607</v>
      </c>
      <c r="F524" s="184" t="e">
        <f ca="1">_xlfn.XLOOKUP(E524,Sheet1!$A$4:$A$11,Sheet1!$C$4:$C$11,"")</f>
        <v>#NAME?</v>
      </c>
      <c r="G524" s="183" t="s">
        <v>737</v>
      </c>
      <c r="H524" s="58">
        <v>12</v>
      </c>
      <c r="I524" s="58">
        <v>12</v>
      </c>
      <c r="J524" s="114">
        <v>1</v>
      </c>
      <c r="K524" s="58">
        <v>0</v>
      </c>
      <c r="L524" s="58">
        <v>0</v>
      </c>
      <c r="M524" s="58">
        <v>7.75</v>
      </c>
      <c r="N524" s="57"/>
      <c r="O524" s="112" t="e">
        <f t="shared" si="32"/>
        <v>#DIV/0!</v>
      </c>
      <c r="P524" s="57">
        <v>0</v>
      </c>
      <c r="Q524" s="57">
        <v>0</v>
      </c>
      <c r="R524" s="113" t="e">
        <f t="shared" si="31"/>
        <v>#DIV/0!</v>
      </c>
    </row>
    <row r="525" spans="1:18" ht="37.5" x14ac:dyDescent="0.3">
      <c r="A525" s="41" t="s">
        <v>610</v>
      </c>
      <c r="B525" s="183">
        <v>2</v>
      </c>
      <c r="C525" s="183" t="s">
        <v>8</v>
      </c>
      <c r="D525" s="53">
        <v>2022</v>
      </c>
      <c r="E525" s="183" t="s">
        <v>601</v>
      </c>
      <c r="F525" s="184" t="e">
        <f ca="1">_xlfn.XLOOKUP(E525,Sheet1!$A$4:$A$11,Sheet1!$C$4:$C$11,"")</f>
        <v>#NAME?</v>
      </c>
      <c r="G525" s="183" t="s">
        <v>613</v>
      </c>
      <c r="H525" s="58">
        <v>18</v>
      </c>
      <c r="I525" s="58">
        <v>18</v>
      </c>
      <c r="J525" s="114">
        <v>1</v>
      </c>
      <c r="K525" s="58">
        <v>0</v>
      </c>
      <c r="L525" s="58">
        <v>0</v>
      </c>
      <c r="M525" s="58">
        <v>24</v>
      </c>
      <c r="N525" s="57"/>
      <c r="O525" s="112" t="e">
        <f t="shared" si="32"/>
        <v>#DIV/0!</v>
      </c>
      <c r="P525" s="57">
        <v>2</v>
      </c>
      <c r="Q525" s="57">
        <v>2</v>
      </c>
      <c r="R525" s="113">
        <f t="shared" si="31"/>
        <v>1</v>
      </c>
    </row>
    <row r="526" spans="1:18" ht="37.5" x14ac:dyDescent="0.3">
      <c r="A526" s="41" t="s">
        <v>610</v>
      </c>
      <c r="B526" s="183">
        <v>2</v>
      </c>
      <c r="C526" s="183" t="s">
        <v>8</v>
      </c>
      <c r="D526" s="53">
        <v>2022</v>
      </c>
      <c r="E526" s="183" t="s">
        <v>602</v>
      </c>
      <c r="F526" s="184" t="e">
        <f ca="1">_xlfn.XLOOKUP(E526,Sheet1!$A$4:$A$11,Sheet1!$C$4:$C$11,"")</f>
        <v>#NAME?</v>
      </c>
      <c r="G526" s="51" t="s">
        <v>603</v>
      </c>
      <c r="H526" s="58">
        <v>61</v>
      </c>
      <c r="I526" s="58">
        <v>62</v>
      </c>
      <c r="J526" s="114">
        <v>1.0163934426229499</v>
      </c>
      <c r="K526" s="58">
        <v>0</v>
      </c>
      <c r="L526" s="58">
        <v>0</v>
      </c>
      <c r="M526" s="58">
        <v>55.048387096774199</v>
      </c>
      <c r="N526" s="57"/>
      <c r="O526" s="112" t="e">
        <f t="shared" si="32"/>
        <v>#DIV/0!</v>
      </c>
      <c r="P526" s="57">
        <v>32</v>
      </c>
      <c r="Q526" s="57">
        <v>32</v>
      </c>
      <c r="R526" s="113">
        <f t="shared" ref="R526:R589" si="33">Q526/P526</f>
        <v>1</v>
      </c>
    </row>
    <row r="527" spans="1:18" ht="37.5" x14ac:dyDescent="0.3">
      <c r="A527" s="41" t="s">
        <v>610</v>
      </c>
      <c r="B527" s="183">
        <v>2</v>
      </c>
      <c r="C527" s="183" t="s">
        <v>8</v>
      </c>
      <c r="D527" s="53">
        <v>2022</v>
      </c>
      <c r="E527" s="183" t="s">
        <v>604</v>
      </c>
      <c r="F527" s="184" t="e">
        <f ca="1">_xlfn.XLOOKUP(E527,Sheet1!$A$4:$A$11,Sheet1!$C$4:$C$11,"")</f>
        <v>#NAME?</v>
      </c>
      <c r="G527" s="51" t="s">
        <v>605</v>
      </c>
      <c r="H527" s="58">
        <v>46</v>
      </c>
      <c r="I527" s="58">
        <v>46</v>
      </c>
      <c r="J527" s="114">
        <v>1</v>
      </c>
      <c r="K527" s="58">
        <v>0</v>
      </c>
      <c r="L527" s="58">
        <v>0</v>
      </c>
      <c r="M527" s="58">
        <v>12.369565217391299</v>
      </c>
      <c r="N527" s="57"/>
      <c r="O527" s="112" t="e">
        <f t="shared" si="32"/>
        <v>#DIV/0!</v>
      </c>
      <c r="P527" s="57">
        <v>2</v>
      </c>
      <c r="Q527" s="57">
        <v>2</v>
      </c>
      <c r="R527" s="113">
        <f t="shared" si="33"/>
        <v>1</v>
      </c>
    </row>
    <row r="528" spans="1:18" ht="37.5" x14ac:dyDescent="0.3">
      <c r="A528" s="41" t="s">
        <v>610</v>
      </c>
      <c r="B528" s="183">
        <v>2</v>
      </c>
      <c r="C528" s="183" t="s">
        <v>8</v>
      </c>
      <c r="D528" s="53">
        <v>2022</v>
      </c>
      <c r="E528" s="51" t="s">
        <v>608</v>
      </c>
      <c r="F528" s="184" t="e">
        <f ca="1">_xlfn.XLOOKUP(E528,Sheet1!$A$4:$A$11,Sheet1!$C$4:$C$11,"")</f>
        <v>#NAME?</v>
      </c>
      <c r="G528" s="183" t="s">
        <v>609</v>
      </c>
      <c r="H528" s="58">
        <v>3</v>
      </c>
      <c r="I528" s="58">
        <v>3</v>
      </c>
      <c r="J528" s="114">
        <v>1</v>
      </c>
      <c r="K528" s="58">
        <v>0</v>
      </c>
      <c r="L528" s="58">
        <v>0</v>
      </c>
      <c r="M528" s="58">
        <v>2.6666666666666701</v>
      </c>
      <c r="N528" s="57"/>
      <c r="O528" s="112" t="e">
        <f t="shared" si="32"/>
        <v>#DIV/0!</v>
      </c>
      <c r="P528" s="57">
        <v>0</v>
      </c>
      <c r="Q528" s="57">
        <v>0</v>
      </c>
      <c r="R528" s="113" t="e">
        <f t="shared" si="33"/>
        <v>#DIV/0!</v>
      </c>
    </row>
    <row r="529" spans="1:18" ht="37.5" x14ac:dyDescent="0.3">
      <c r="A529" s="41" t="s">
        <v>610</v>
      </c>
      <c r="B529" s="183">
        <v>9</v>
      </c>
      <c r="C529" s="183" t="s">
        <v>9</v>
      </c>
      <c r="D529" s="53">
        <v>2022</v>
      </c>
      <c r="E529" s="183" t="s">
        <v>595</v>
      </c>
      <c r="F529" s="184" t="e">
        <f ca="1">_xlfn.XLOOKUP(E529,Sheet1!$A$4:$A$11,Sheet1!$C$4:$C$11,"")</f>
        <v>#NAME?</v>
      </c>
      <c r="G529" s="183" t="s">
        <v>596</v>
      </c>
      <c r="H529" s="58">
        <v>1351</v>
      </c>
      <c r="I529" s="58">
        <v>1547</v>
      </c>
      <c r="J529" s="114">
        <v>1.14507772020725</v>
      </c>
      <c r="K529" s="58">
        <v>1991</v>
      </c>
      <c r="L529" s="58">
        <v>469.75759534583102</v>
      </c>
      <c r="M529" s="58">
        <v>669.21784098254705</v>
      </c>
      <c r="N529" s="57">
        <v>417.55499748869897</v>
      </c>
      <c r="O529" s="112">
        <f t="shared" si="32"/>
        <v>1.6027058591261605</v>
      </c>
      <c r="P529" s="57">
        <v>365</v>
      </c>
      <c r="Q529" s="57">
        <v>364</v>
      </c>
      <c r="R529" s="113">
        <f t="shared" si="33"/>
        <v>0.99726027397260275</v>
      </c>
    </row>
    <row r="530" spans="1:18" ht="37.5" x14ac:dyDescent="0.3">
      <c r="A530" s="41" t="s">
        <v>610</v>
      </c>
      <c r="B530" s="183">
        <v>9</v>
      </c>
      <c r="C530" s="183" t="s">
        <v>9</v>
      </c>
      <c r="D530" s="53">
        <v>2022</v>
      </c>
      <c r="E530" s="183" t="s">
        <v>597</v>
      </c>
      <c r="F530" s="184" t="e">
        <f ca="1">_xlfn.XLOOKUP(E530,Sheet1!$A$4:$A$11,Sheet1!$C$4:$C$11,"")</f>
        <v>#NAME?</v>
      </c>
      <c r="G530" s="183" t="s">
        <v>598</v>
      </c>
      <c r="H530" s="58">
        <v>1974</v>
      </c>
      <c r="I530" s="58">
        <v>2045</v>
      </c>
      <c r="J530" s="114">
        <v>1.03596757852077</v>
      </c>
      <c r="K530" s="58">
        <v>198</v>
      </c>
      <c r="L530" s="58">
        <v>35.339853300733502</v>
      </c>
      <c r="M530" s="58">
        <v>49.570171149144301</v>
      </c>
      <c r="N530" s="57">
        <v>441.161616161616</v>
      </c>
      <c r="O530" s="112">
        <f t="shared" si="32"/>
        <v>0.11236283786526131</v>
      </c>
      <c r="P530" s="57">
        <v>356</v>
      </c>
      <c r="Q530" s="57">
        <v>334</v>
      </c>
      <c r="R530" s="113">
        <f t="shared" si="33"/>
        <v>0.9382022471910112</v>
      </c>
    </row>
    <row r="531" spans="1:18" ht="37.5" x14ac:dyDescent="0.3">
      <c r="A531" s="41" t="s">
        <v>610</v>
      </c>
      <c r="B531" s="183">
        <v>9</v>
      </c>
      <c r="C531" s="183" t="s">
        <v>9</v>
      </c>
      <c r="D531" s="53">
        <v>2022</v>
      </c>
      <c r="E531" s="183" t="s">
        <v>599</v>
      </c>
      <c r="F531" s="184" t="e">
        <f ca="1">_xlfn.XLOOKUP(E531,Sheet1!$A$4:$A$11,Sheet1!$C$4:$C$11,"")</f>
        <v>#NAME?</v>
      </c>
      <c r="G531" s="183" t="s">
        <v>600</v>
      </c>
      <c r="H531" s="58">
        <v>2878</v>
      </c>
      <c r="I531" s="58">
        <v>4533</v>
      </c>
      <c r="J531" s="114">
        <v>1.5750521195274501</v>
      </c>
      <c r="K531" s="58">
        <v>8988</v>
      </c>
      <c r="L531" s="58">
        <v>723.71939113170095</v>
      </c>
      <c r="M531" s="58">
        <v>1217.53673064196</v>
      </c>
      <c r="N531" s="57">
        <v>843.35692033822897</v>
      </c>
      <c r="O531" s="112">
        <f t="shared" si="32"/>
        <v>1.4436790655060563</v>
      </c>
      <c r="P531" s="57">
        <v>3171</v>
      </c>
      <c r="Q531" s="57">
        <v>3094</v>
      </c>
      <c r="R531" s="113">
        <f t="shared" si="33"/>
        <v>0.97571743929359822</v>
      </c>
    </row>
    <row r="532" spans="1:18" ht="37.5" x14ac:dyDescent="0.3">
      <c r="A532" s="41" t="s">
        <v>610</v>
      </c>
      <c r="B532" s="183">
        <v>9</v>
      </c>
      <c r="C532" s="183" t="s">
        <v>9</v>
      </c>
      <c r="D532" s="53">
        <v>2022</v>
      </c>
      <c r="E532" s="183" t="s">
        <v>607</v>
      </c>
      <c r="F532" s="184" t="e">
        <f ca="1">_xlfn.XLOOKUP(E532,Sheet1!$A$4:$A$11,Sheet1!$C$4:$C$11,"")</f>
        <v>#NAME?</v>
      </c>
      <c r="G532" s="183" t="s">
        <v>737</v>
      </c>
      <c r="H532" s="58">
        <v>479</v>
      </c>
      <c r="I532" s="58">
        <v>481</v>
      </c>
      <c r="J532" s="114">
        <v>1.0041753653444701</v>
      </c>
      <c r="K532" s="58">
        <v>2</v>
      </c>
      <c r="L532" s="58">
        <v>1.5176715176715201</v>
      </c>
      <c r="M532" s="58">
        <v>15.0665280665281</v>
      </c>
      <c r="N532" s="57">
        <v>17</v>
      </c>
      <c r="O532" s="112">
        <f t="shared" si="32"/>
        <v>0.8862663568545941</v>
      </c>
      <c r="P532" s="57">
        <v>50</v>
      </c>
      <c r="Q532" s="57">
        <v>50</v>
      </c>
      <c r="R532" s="113">
        <f t="shared" si="33"/>
        <v>1</v>
      </c>
    </row>
    <row r="533" spans="1:18" ht="37.5" x14ac:dyDescent="0.3">
      <c r="A533" s="41" t="s">
        <v>610</v>
      </c>
      <c r="B533" s="183">
        <v>9</v>
      </c>
      <c r="C533" s="183" t="s">
        <v>9</v>
      </c>
      <c r="D533" s="53">
        <v>2022</v>
      </c>
      <c r="E533" s="183" t="s">
        <v>601</v>
      </c>
      <c r="F533" s="184" t="e">
        <f ca="1">_xlfn.XLOOKUP(E533,Sheet1!$A$4:$A$11,Sheet1!$C$4:$C$11,"")</f>
        <v>#NAME?</v>
      </c>
      <c r="G533" s="183" t="s">
        <v>613</v>
      </c>
      <c r="H533" s="58">
        <v>745</v>
      </c>
      <c r="I533" s="58">
        <v>1071</v>
      </c>
      <c r="J533" s="114">
        <v>1.43758389261745</v>
      </c>
      <c r="K533" s="58">
        <v>1013</v>
      </c>
      <c r="L533" s="58">
        <v>345.23342670401502</v>
      </c>
      <c r="M533" s="58">
        <v>823.90102707749804</v>
      </c>
      <c r="N533" s="57">
        <v>422.685093780849</v>
      </c>
      <c r="O533" s="112">
        <f t="shared" si="32"/>
        <v>1.949207670674729</v>
      </c>
      <c r="P533" s="57">
        <v>884</v>
      </c>
      <c r="Q533" s="57">
        <v>876</v>
      </c>
      <c r="R533" s="113">
        <f t="shared" si="33"/>
        <v>0.99095022624434392</v>
      </c>
    </row>
    <row r="534" spans="1:18" ht="37.5" x14ac:dyDescent="0.3">
      <c r="A534" s="41" t="s">
        <v>610</v>
      </c>
      <c r="B534" s="183">
        <v>9</v>
      </c>
      <c r="C534" s="183" t="s">
        <v>9</v>
      </c>
      <c r="D534" s="53">
        <v>2022</v>
      </c>
      <c r="E534" s="183" t="s">
        <v>602</v>
      </c>
      <c r="F534" s="184" t="e">
        <f ca="1">_xlfn.XLOOKUP(E534,Sheet1!$A$4:$A$11,Sheet1!$C$4:$C$11,"")</f>
        <v>#NAME?</v>
      </c>
      <c r="G534" s="51" t="s">
        <v>603</v>
      </c>
      <c r="H534" s="58">
        <v>1360</v>
      </c>
      <c r="I534" s="58">
        <v>1268</v>
      </c>
      <c r="J534" s="114">
        <v>0.93235294117647105</v>
      </c>
      <c r="K534" s="58">
        <v>2756</v>
      </c>
      <c r="L534" s="58">
        <v>793.328075709779</v>
      </c>
      <c r="M534" s="58">
        <v>700.25867507886403</v>
      </c>
      <c r="N534" s="57">
        <v>598.04172714078402</v>
      </c>
      <c r="O534" s="112">
        <f t="shared" si="32"/>
        <v>1.1709194246809091</v>
      </c>
      <c r="P534" s="57">
        <v>910</v>
      </c>
      <c r="Q534" s="57">
        <v>763</v>
      </c>
      <c r="R534" s="113">
        <f t="shared" si="33"/>
        <v>0.83846153846153848</v>
      </c>
    </row>
    <row r="535" spans="1:18" ht="37.5" x14ac:dyDescent="0.3">
      <c r="A535" s="41" t="s">
        <v>610</v>
      </c>
      <c r="B535" s="183">
        <v>9</v>
      </c>
      <c r="C535" s="183" t="s">
        <v>9</v>
      </c>
      <c r="D535" s="53">
        <v>2022</v>
      </c>
      <c r="E535" s="183" t="s">
        <v>604</v>
      </c>
      <c r="F535" s="184" t="e">
        <f ca="1">_xlfn.XLOOKUP(E535,Sheet1!$A$4:$A$11,Sheet1!$C$4:$C$11,"")</f>
        <v>#NAME?</v>
      </c>
      <c r="G535" s="51" t="s">
        <v>605</v>
      </c>
      <c r="H535" s="58">
        <v>291</v>
      </c>
      <c r="I535" s="58">
        <v>282</v>
      </c>
      <c r="J535" s="114">
        <v>0.96907216494845405</v>
      </c>
      <c r="K535" s="58">
        <v>310</v>
      </c>
      <c r="L535" s="58">
        <v>401.24113475177302</v>
      </c>
      <c r="M535" s="58">
        <v>405.904255319149</v>
      </c>
      <c r="N535" s="57">
        <v>638.16451612903199</v>
      </c>
      <c r="O535" s="112">
        <f t="shared" si="32"/>
        <v>0.63604955314857758</v>
      </c>
      <c r="P535" s="57">
        <v>69</v>
      </c>
      <c r="Q535" s="57">
        <v>68</v>
      </c>
      <c r="R535" s="113">
        <f t="shared" si="33"/>
        <v>0.98550724637681164</v>
      </c>
    </row>
    <row r="536" spans="1:18" ht="37.5" x14ac:dyDescent="0.3">
      <c r="A536" s="41" t="s">
        <v>610</v>
      </c>
      <c r="B536" s="183">
        <v>9</v>
      </c>
      <c r="C536" s="183" t="s">
        <v>9</v>
      </c>
      <c r="D536" s="53">
        <v>2022</v>
      </c>
      <c r="E536" s="51" t="s">
        <v>608</v>
      </c>
      <c r="F536" s="184" t="e">
        <f ca="1">_xlfn.XLOOKUP(E536,Sheet1!$A$4:$A$11,Sheet1!$C$4:$C$11,"")</f>
        <v>#NAME?</v>
      </c>
      <c r="G536" s="183" t="s">
        <v>609</v>
      </c>
      <c r="H536" s="58">
        <v>371</v>
      </c>
      <c r="I536" s="58">
        <v>368</v>
      </c>
      <c r="J536" s="114">
        <v>0.99191374663072795</v>
      </c>
      <c r="K536" s="58">
        <v>1268</v>
      </c>
      <c r="L536" s="58">
        <v>1257.6630434782601</v>
      </c>
      <c r="M536" s="58">
        <v>1121.8070652173899</v>
      </c>
      <c r="N536" s="57">
        <v>768.04574132492098</v>
      </c>
      <c r="O536" s="112">
        <f t="shared" si="32"/>
        <v>1.4605992909773984</v>
      </c>
      <c r="P536" s="57">
        <v>157</v>
      </c>
      <c r="Q536" s="57">
        <v>157</v>
      </c>
      <c r="R536" s="113">
        <f t="shared" si="33"/>
        <v>1</v>
      </c>
    </row>
    <row r="537" spans="1:18" ht="50" x14ac:dyDescent="0.3">
      <c r="A537" s="41" t="s">
        <v>610</v>
      </c>
      <c r="B537" s="183">
        <v>8</v>
      </c>
      <c r="C537" s="183" t="s">
        <v>12</v>
      </c>
      <c r="D537" s="53">
        <v>2022</v>
      </c>
      <c r="E537" s="183" t="s">
        <v>595</v>
      </c>
      <c r="F537" s="184" t="e">
        <f ca="1">_xlfn.XLOOKUP(E537,Sheet1!$A$4:$A$11,Sheet1!$C$4:$C$11,"")</f>
        <v>#NAME?</v>
      </c>
      <c r="G537" s="183" t="s">
        <v>596</v>
      </c>
      <c r="H537" s="58">
        <v>114</v>
      </c>
      <c r="I537" s="58">
        <v>119</v>
      </c>
      <c r="J537" s="114">
        <v>1.04385964912281</v>
      </c>
      <c r="K537" s="58">
        <v>121</v>
      </c>
      <c r="L537" s="58">
        <v>371.134453781513</v>
      </c>
      <c r="M537" s="58">
        <v>323.94957983193302</v>
      </c>
      <c r="N537" s="57">
        <v>296.39669421487599</v>
      </c>
      <c r="O537" s="112">
        <f t="shared" si="32"/>
        <v>1.0929594902873048</v>
      </c>
      <c r="P537" s="57">
        <v>94</v>
      </c>
      <c r="Q537" s="57">
        <v>94</v>
      </c>
      <c r="R537" s="113">
        <f t="shared" si="33"/>
        <v>1</v>
      </c>
    </row>
    <row r="538" spans="1:18" ht="50" x14ac:dyDescent="0.3">
      <c r="A538" s="41" t="s">
        <v>610</v>
      </c>
      <c r="B538" s="183">
        <v>8</v>
      </c>
      <c r="C538" s="183" t="s">
        <v>12</v>
      </c>
      <c r="D538" s="53">
        <v>2022</v>
      </c>
      <c r="E538" s="183" t="s">
        <v>597</v>
      </c>
      <c r="F538" s="184" t="e">
        <f ca="1">_xlfn.XLOOKUP(E538,Sheet1!$A$4:$A$11,Sheet1!$C$4:$C$11,"")</f>
        <v>#NAME?</v>
      </c>
      <c r="G538" s="183" t="s">
        <v>598</v>
      </c>
      <c r="H538" s="58">
        <v>122</v>
      </c>
      <c r="I538" s="58">
        <v>134</v>
      </c>
      <c r="J538" s="114">
        <v>1.0983606557376999</v>
      </c>
      <c r="K538" s="58">
        <v>29</v>
      </c>
      <c r="L538" s="58">
        <v>78.992537313432805</v>
      </c>
      <c r="M538" s="58">
        <v>136.84328358209001</v>
      </c>
      <c r="N538" s="57">
        <v>271.51724137931001</v>
      </c>
      <c r="O538" s="112">
        <f t="shared" si="32"/>
        <v>0.50399482142248098</v>
      </c>
      <c r="P538" s="57">
        <v>62</v>
      </c>
      <c r="Q538" s="57">
        <v>60</v>
      </c>
      <c r="R538" s="113">
        <f t="shared" si="33"/>
        <v>0.967741935483871</v>
      </c>
    </row>
    <row r="539" spans="1:18" ht="50" x14ac:dyDescent="0.3">
      <c r="A539" s="41" t="s">
        <v>610</v>
      </c>
      <c r="B539" s="183">
        <v>8</v>
      </c>
      <c r="C539" s="183" t="s">
        <v>12</v>
      </c>
      <c r="D539" s="53">
        <v>2022</v>
      </c>
      <c r="E539" s="183" t="s">
        <v>599</v>
      </c>
      <c r="F539" s="184" t="e">
        <f ca="1">_xlfn.XLOOKUP(E539,Sheet1!$A$4:$A$11,Sheet1!$C$4:$C$11,"")</f>
        <v>#NAME?</v>
      </c>
      <c r="G539" s="183" t="s">
        <v>600</v>
      </c>
      <c r="H539" s="58">
        <v>229</v>
      </c>
      <c r="I539" s="58">
        <v>241</v>
      </c>
      <c r="J539" s="114">
        <v>1.0524017467248901</v>
      </c>
      <c r="K539" s="58">
        <v>218</v>
      </c>
      <c r="L539" s="58">
        <v>330.16597510373401</v>
      </c>
      <c r="M539" s="58">
        <v>333.38174273858903</v>
      </c>
      <c r="N539" s="57">
        <v>281.48623853211001</v>
      </c>
      <c r="O539" s="112">
        <f t="shared" si="32"/>
        <v>1.184362491314328</v>
      </c>
      <c r="P539" s="57">
        <v>206</v>
      </c>
      <c r="Q539" s="57">
        <v>189</v>
      </c>
      <c r="R539" s="113">
        <f t="shared" si="33"/>
        <v>0.91747572815533984</v>
      </c>
    </row>
    <row r="540" spans="1:18" ht="50" x14ac:dyDescent="0.3">
      <c r="A540" s="41" t="s">
        <v>610</v>
      </c>
      <c r="B540" s="183">
        <v>8</v>
      </c>
      <c r="C540" s="183" t="s">
        <v>12</v>
      </c>
      <c r="D540" s="53">
        <v>2022</v>
      </c>
      <c r="E540" s="183" t="s">
        <v>607</v>
      </c>
      <c r="F540" s="184" t="e">
        <f ca="1">_xlfn.XLOOKUP(E540,Sheet1!$A$4:$A$11,Sheet1!$C$4:$C$11,"")</f>
        <v>#NAME?</v>
      </c>
      <c r="G540" s="183" t="s">
        <v>737</v>
      </c>
      <c r="H540" s="58">
        <v>36</v>
      </c>
      <c r="I540" s="58">
        <v>99</v>
      </c>
      <c r="J540" s="114">
        <v>2.75</v>
      </c>
      <c r="K540" s="58">
        <v>19</v>
      </c>
      <c r="L540" s="58">
        <v>70.050505050505095</v>
      </c>
      <c r="M540" s="58">
        <v>406.808080808081</v>
      </c>
      <c r="N540" s="57">
        <v>139.52631578947401</v>
      </c>
      <c r="O540" s="112">
        <f t="shared" si="32"/>
        <v>2.9156369427964997</v>
      </c>
      <c r="P540" s="57">
        <v>70</v>
      </c>
      <c r="Q540" s="57">
        <v>69</v>
      </c>
      <c r="R540" s="113">
        <f t="shared" si="33"/>
        <v>0.98571428571428577</v>
      </c>
    </row>
    <row r="541" spans="1:18" ht="50" x14ac:dyDescent="0.3">
      <c r="A541" s="41" t="s">
        <v>610</v>
      </c>
      <c r="B541" s="183">
        <v>8</v>
      </c>
      <c r="C541" s="183" t="s">
        <v>12</v>
      </c>
      <c r="D541" s="53">
        <v>2022</v>
      </c>
      <c r="E541" s="183" t="s">
        <v>601</v>
      </c>
      <c r="F541" s="184" t="e">
        <f ca="1">_xlfn.XLOOKUP(E541,Sheet1!$A$4:$A$11,Sheet1!$C$4:$C$11,"")</f>
        <v>#NAME?</v>
      </c>
      <c r="G541" s="183" t="s">
        <v>613</v>
      </c>
      <c r="H541" s="58">
        <v>45</v>
      </c>
      <c r="I541" s="58">
        <v>51</v>
      </c>
      <c r="J541" s="114">
        <v>1.13333333333333</v>
      </c>
      <c r="K541" s="58">
        <v>37</v>
      </c>
      <c r="L541" s="58">
        <v>264.803921568627</v>
      </c>
      <c r="M541" s="58">
        <v>359.43137254902001</v>
      </c>
      <c r="N541" s="57">
        <v>266.21621621621603</v>
      </c>
      <c r="O541" s="112">
        <f t="shared" si="32"/>
        <v>1.3501483029760153</v>
      </c>
      <c r="P541" s="57">
        <v>43</v>
      </c>
      <c r="Q541" s="57">
        <v>43</v>
      </c>
      <c r="R541" s="113">
        <f t="shared" si="33"/>
        <v>1</v>
      </c>
    </row>
    <row r="542" spans="1:18" ht="50" x14ac:dyDescent="0.3">
      <c r="A542" s="41" t="s">
        <v>610</v>
      </c>
      <c r="B542" s="183">
        <v>8</v>
      </c>
      <c r="C542" s="183" t="s">
        <v>12</v>
      </c>
      <c r="D542" s="53">
        <v>2022</v>
      </c>
      <c r="E542" s="183" t="s">
        <v>602</v>
      </c>
      <c r="F542" s="184" t="e">
        <f ca="1">_xlfn.XLOOKUP(E542,Sheet1!$A$4:$A$11,Sheet1!$C$4:$C$11,"")</f>
        <v>#NAME?</v>
      </c>
      <c r="G542" s="51" t="s">
        <v>603</v>
      </c>
      <c r="H542" s="58">
        <v>661</v>
      </c>
      <c r="I542" s="58">
        <v>457</v>
      </c>
      <c r="J542" s="114">
        <v>0.69137670196671697</v>
      </c>
      <c r="K542" s="58">
        <v>1079</v>
      </c>
      <c r="L542" s="58">
        <v>861.78336980306301</v>
      </c>
      <c r="M542" s="58">
        <v>950.38074398249501</v>
      </c>
      <c r="N542" s="57">
        <v>492.33920296570898</v>
      </c>
      <c r="O542" s="112">
        <f t="shared" si="32"/>
        <v>1.9303373329965932</v>
      </c>
      <c r="P542" s="57">
        <v>271</v>
      </c>
      <c r="Q542" s="57">
        <v>265</v>
      </c>
      <c r="R542" s="113">
        <f t="shared" si="33"/>
        <v>0.97785977859778594</v>
      </c>
    </row>
    <row r="543" spans="1:18" ht="50" x14ac:dyDescent="0.3">
      <c r="A543" s="41" t="s">
        <v>610</v>
      </c>
      <c r="B543" s="183">
        <v>8</v>
      </c>
      <c r="C543" s="183" t="s">
        <v>12</v>
      </c>
      <c r="D543" s="53">
        <v>2022</v>
      </c>
      <c r="E543" s="183" t="s">
        <v>604</v>
      </c>
      <c r="F543" s="184" t="e">
        <f ca="1">_xlfn.XLOOKUP(E543,Sheet1!$A$4:$A$11,Sheet1!$C$4:$C$11,"")</f>
        <v>#NAME?</v>
      </c>
      <c r="G543" s="51" t="s">
        <v>605</v>
      </c>
      <c r="H543" s="58">
        <v>43</v>
      </c>
      <c r="I543" s="58">
        <v>44</v>
      </c>
      <c r="J543" s="114">
        <v>1.02325581395349</v>
      </c>
      <c r="K543" s="58">
        <v>18</v>
      </c>
      <c r="L543" s="58">
        <v>149.31818181818201</v>
      </c>
      <c r="M543" s="58">
        <v>128.727272727273</v>
      </c>
      <c r="N543" s="57">
        <v>298.66666666666703</v>
      </c>
      <c r="O543" s="112">
        <f t="shared" si="32"/>
        <v>0.43100649350649389</v>
      </c>
      <c r="P543" s="57">
        <v>16</v>
      </c>
      <c r="Q543" s="57">
        <v>15</v>
      </c>
      <c r="R543" s="113">
        <f t="shared" si="33"/>
        <v>0.9375</v>
      </c>
    </row>
    <row r="544" spans="1:18" ht="50" x14ac:dyDescent="0.3">
      <c r="A544" s="41" t="s">
        <v>610</v>
      </c>
      <c r="B544" s="183">
        <v>8</v>
      </c>
      <c r="C544" s="183" t="s">
        <v>12</v>
      </c>
      <c r="D544" s="53">
        <v>2022</v>
      </c>
      <c r="E544" s="51" t="s">
        <v>608</v>
      </c>
      <c r="F544" s="184" t="e">
        <f ca="1">_xlfn.XLOOKUP(E544,Sheet1!$A$4:$A$11,Sheet1!$C$4:$C$11,"")</f>
        <v>#NAME?</v>
      </c>
      <c r="G544" s="183" t="s">
        <v>609</v>
      </c>
      <c r="H544" s="58">
        <v>35</v>
      </c>
      <c r="I544" s="58">
        <v>52</v>
      </c>
      <c r="J544" s="114">
        <v>1.48571428571429</v>
      </c>
      <c r="K544" s="58">
        <v>32</v>
      </c>
      <c r="L544" s="58">
        <v>224.61538461538501</v>
      </c>
      <c r="M544" s="58">
        <v>403.25</v>
      </c>
      <c r="N544" s="57">
        <v>260.1875</v>
      </c>
      <c r="O544" s="112">
        <f t="shared" si="32"/>
        <v>1.5498438625990871</v>
      </c>
      <c r="P544" s="57">
        <v>44</v>
      </c>
      <c r="Q544" s="57">
        <v>44</v>
      </c>
      <c r="R544" s="113">
        <f t="shared" si="33"/>
        <v>1</v>
      </c>
    </row>
    <row r="545" spans="1:18" ht="37.5" x14ac:dyDescent="0.3">
      <c r="A545" s="41" t="s">
        <v>610</v>
      </c>
      <c r="B545" s="183">
        <v>3</v>
      </c>
      <c r="C545" s="183" t="s">
        <v>10</v>
      </c>
      <c r="D545" s="53">
        <v>2022</v>
      </c>
      <c r="E545" s="183" t="s">
        <v>595</v>
      </c>
      <c r="F545" s="184" t="e">
        <f ca="1">_xlfn.XLOOKUP(E545,Sheet1!$A$4:$A$11,Sheet1!$C$4:$C$11,"")</f>
        <v>#NAME?</v>
      </c>
      <c r="G545" s="183" t="s">
        <v>596</v>
      </c>
      <c r="H545" s="58">
        <v>445</v>
      </c>
      <c r="I545" s="58">
        <v>569</v>
      </c>
      <c r="J545" s="114">
        <v>1.2786516853932599</v>
      </c>
      <c r="K545" s="58">
        <v>447</v>
      </c>
      <c r="L545" s="58">
        <v>286.739894551845</v>
      </c>
      <c r="M545" s="58">
        <v>502.93145869947301</v>
      </c>
      <c r="N545" s="57">
        <v>395.81431767337801</v>
      </c>
      <c r="O545" s="112">
        <f t="shared" si="32"/>
        <v>1.2706247253907752</v>
      </c>
      <c r="P545" s="57">
        <v>433</v>
      </c>
      <c r="Q545" s="57">
        <v>433</v>
      </c>
      <c r="R545" s="113">
        <f t="shared" si="33"/>
        <v>1</v>
      </c>
    </row>
    <row r="546" spans="1:18" ht="37.5" x14ac:dyDescent="0.3">
      <c r="A546" s="41" t="s">
        <v>610</v>
      </c>
      <c r="B546" s="183">
        <v>3</v>
      </c>
      <c r="C546" s="183" t="s">
        <v>10</v>
      </c>
      <c r="D546" s="53">
        <v>2022</v>
      </c>
      <c r="E546" s="183" t="s">
        <v>597</v>
      </c>
      <c r="F546" s="184" t="e">
        <f ca="1">_xlfn.XLOOKUP(E546,Sheet1!$A$4:$A$11,Sheet1!$C$4:$C$11,"")</f>
        <v>#NAME?</v>
      </c>
      <c r="G546" s="183" t="s">
        <v>598</v>
      </c>
      <c r="H546" s="58">
        <v>1506</v>
      </c>
      <c r="I546" s="58">
        <v>1568</v>
      </c>
      <c r="J546" s="114">
        <v>1.04116865869854</v>
      </c>
      <c r="K546" s="58">
        <v>365</v>
      </c>
      <c r="L546" s="58">
        <v>84.964923469387799</v>
      </c>
      <c r="M546" s="58">
        <v>96.639030612244895</v>
      </c>
      <c r="N546" s="57">
        <v>334.49041095890402</v>
      </c>
      <c r="O546" s="112">
        <f t="shared" si="32"/>
        <v>0.288914203355498</v>
      </c>
      <c r="P546" s="57">
        <v>517</v>
      </c>
      <c r="Q546" s="57">
        <v>506</v>
      </c>
      <c r="R546" s="113">
        <f t="shared" si="33"/>
        <v>0.97872340425531912</v>
      </c>
    </row>
    <row r="547" spans="1:18" ht="37.5" x14ac:dyDescent="0.3">
      <c r="A547" s="41" t="s">
        <v>610</v>
      </c>
      <c r="B547" s="183">
        <v>3</v>
      </c>
      <c r="C547" s="183" t="s">
        <v>10</v>
      </c>
      <c r="D547" s="53">
        <v>2022</v>
      </c>
      <c r="E547" s="183" t="s">
        <v>599</v>
      </c>
      <c r="F547" s="184" t="e">
        <f ca="1">_xlfn.XLOOKUP(E547,Sheet1!$A$4:$A$11,Sheet1!$C$4:$C$11,"")</f>
        <v>#NAME?</v>
      </c>
      <c r="G547" s="183" t="s">
        <v>600</v>
      </c>
      <c r="H547" s="58">
        <v>2716</v>
      </c>
      <c r="I547" s="58">
        <v>2578</v>
      </c>
      <c r="J547" s="114">
        <v>0.94918998527245901</v>
      </c>
      <c r="K547" s="58">
        <v>3187</v>
      </c>
      <c r="L547" s="58">
        <v>451.223816912335</v>
      </c>
      <c r="M547" s="58">
        <v>643.20325833979803</v>
      </c>
      <c r="N547" s="57">
        <v>365.31346093504902</v>
      </c>
      <c r="O547" s="112">
        <f t="shared" si="32"/>
        <v>1.7606886335189178</v>
      </c>
      <c r="P547" s="57">
        <v>1566</v>
      </c>
      <c r="Q547" s="57">
        <v>1553</v>
      </c>
      <c r="R547" s="113">
        <f t="shared" si="33"/>
        <v>0.99169859514687098</v>
      </c>
    </row>
    <row r="548" spans="1:18" ht="37.5" x14ac:dyDescent="0.3">
      <c r="A548" s="41" t="s">
        <v>610</v>
      </c>
      <c r="B548" s="183">
        <v>3</v>
      </c>
      <c r="C548" s="183" t="s">
        <v>10</v>
      </c>
      <c r="D548" s="53">
        <v>2022</v>
      </c>
      <c r="E548" s="183" t="s">
        <v>607</v>
      </c>
      <c r="F548" s="184" t="e">
        <f ca="1">_xlfn.XLOOKUP(E548,Sheet1!$A$4:$A$11,Sheet1!$C$4:$C$11,"")</f>
        <v>#NAME?</v>
      </c>
      <c r="G548" s="183" t="s">
        <v>737</v>
      </c>
      <c r="H548" s="58">
        <v>346</v>
      </c>
      <c r="I548" s="58">
        <v>385</v>
      </c>
      <c r="J548" s="114">
        <v>1.1127167630057799</v>
      </c>
      <c r="K548" s="58">
        <v>37</v>
      </c>
      <c r="L548" s="58">
        <v>35.077922077922103</v>
      </c>
      <c r="M548" s="58">
        <v>44.841558441558398</v>
      </c>
      <c r="N548" s="57">
        <v>21.054054054054099</v>
      </c>
      <c r="O548" s="112">
        <f t="shared" si="32"/>
        <v>2.1298301185335777</v>
      </c>
      <c r="P548" s="57">
        <v>166</v>
      </c>
      <c r="Q548" s="57">
        <v>166</v>
      </c>
      <c r="R548" s="113">
        <f t="shared" si="33"/>
        <v>1</v>
      </c>
    </row>
    <row r="549" spans="1:18" ht="37.5" x14ac:dyDescent="0.3">
      <c r="A549" s="41" t="s">
        <v>610</v>
      </c>
      <c r="B549" s="183">
        <v>3</v>
      </c>
      <c r="C549" s="183" t="s">
        <v>10</v>
      </c>
      <c r="D549" s="53">
        <v>2022</v>
      </c>
      <c r="E549" s="183" t="s">
        <v>601</v>
      </c>
      <c r="F549" s="184" t="e">
        <f ca="1">_xlfn.XLOOKUP(E549,Sheet1!$A$4:$A$11,Sheet1!$C$4:$C$11,"")</f>
        <v>#NAME?</v>
      </c>
      <c r="G549" s="183" t="s">
        <v>613</v>
      </c>
      <c r="H549" s="58">
        <v>215</v>
      </c>
      <c r="I549" s="58">
        <v>245</v>
      </c>
      <c r="J549" s="114">
        <v>1.13953488372093</v>
      </c>
      <c r="K549" s="58">
        <v>448</v>
      </c>
      <c r="L549" s="58">
        <v>667.42857142857099</v>
      </c>
      <c r="M549" s="58">
        <v>873.69387755102002</v>
      </c>
      <c r="N549" s="57">
        <v>489.35044642857099</v>
      </c>
      <c r="O549" s="112">
        <f t="shared" si="32"/>
        <v>1.7854155113733006</v>
      </c>
      <c r="P549" s="57">
        <v>179</v>
      </c>
      <c r="Q549" s="57">
        <v>179</v>
      </c>
      <c r="R549" s="113">
        <f t="shared" si="33"/>
        <v>1</v>
      </c>
    </row>
    <row r="550" spans="1:18" ht="37.5" x14ac:dyDescent="0.3">
      <c r="A550" s="41" t="s">
        <v>610</v>
      </c>
      <c r="B550" s="183">
        <v>3</v>
      </c>
      <c r="C550" s="183" t="s">
        <v>10</v>
      </c>
      <c r="D550" s="53">
        <v>2022</v>
      </c>
      <c r="E550" s="183" t="s">
        <v>602</v>
      </c>
      <c r="F550" s="184" t="e">
        <f ca="1">_xlfn.XLOOKUP(E550,Sheet1!$A$4:$A$11,Sheet1!$C$4:$C$11,"")</f>
        <v>#NAME?</v>
      </c>
      <c r="G550" s="51" t="s">
        <v>603</v>
      </c>
      <c r="H550" s="58">
        <v>418</v>
      </c>
      <c r="I550" s="58">
        <v>473</v>
      </c>
      <c r="J550" s="114">
        <v>1.1315789473684199</v>
      </c>
      <c r="K550" s="58">
        <v>162</v>
      </c>
      <c r="L550" s="58">
        <v>125.010570824524</v>
      </c>
      <c r="M550" s="58">
        <v>168.786469344609</v>
      </c>
      <c r="N550" s="57">
        <v>81.197530864197503</v>
      </c>
      <c r="O550" s="112">
        <f t="shared" si="32"/>
        <v>2.0787143100065886</v>
      </c>
      <c r="P550" s="57">
        <v>364</v>
      </c>
      <c r="Q550" s="57">
        <v>364</v>
      </c>
      <c r="R550" s="113">
        <f t="shared" si="33"/>
        <v>1</v>
      </c>
    </row>
    <row r="551" spans="1:18" ht="37.5" x14ac:dyDescent="0.3">
      <c r="A551" s="41" t="s">
        <v>610</v>
      </c>
      <c r="B551" s="183">
        <v>3</v>
      </c>
      <c r="C551" s="183" t="s">
        <v>10</v>
      </c>
      <c r="D551" s="53">
        <v>2022</v>
      </c>
      <c r="E551" s="183" t="s">
        <v>604</v>
      </c>
      <c r="F551" s="184" t="e">
        <f ca="1">_xlfn.XLOOKUP(E551,Sheet1!$A$4:$A$11,Sheet1!$C$4:$C$11,"")</f>
        <v>#NAME?</v>
      </c>
      <c r="G551" s="51" t="s">
        <v>605</v>
      </c>
      <c r="H551" s="58">
        <v>363</v>
      </c>
      <c r="I551" s="58">
        <v>398</v>
      </c>
      <c r="J551" s="114">
        <v>1.09641873278237</v>
      </c>
      <c r="K551" s="58">
        <v>153</v>
      </c>
      <c r="L551" s="58">
        <v>140.314070351759</v>
      </c>
      <c r="M551" s="58">
        <v>223.73366834170901</v>
      </c>
      <c r="N551" s="57">
        <v>444.54248366013098</v>
      </c>
      <c r="O551" s="112">
        <f t="shared" si="32"/>
        <v>0.50328973397458587</v>
      </c>
      <c r="P551" s="57">
        <v>170</v>
      </c>
      <c r="Q551" s="57">
        <v>169</v>
      </c>
      <c r="R551" s="113">
        <f t="shared" si="33"/>
        <v>0.99411764705882355</v>
      </c>
    </row>
    <row r="552" spans="1:18" ht="37.5" x14ac:dyDescent="0.3">
      <c r="A552" s="41" t="s">
        <v>610</v>
      </c>
      <c r="B552" s="183">
        <v>3</v>
      </c>
      <c r="C552" s="183" t="s">
        <v>10</v>
      </c>
      <c r="D552" s="53">
        <v>2022</v>
      </c>
      <c r="E552" s="51" t="s">
        <v>608</v>
      </c>
      <c r="F552" s="184" t="e">
        <f ca="1">_xlfn.XLOOKUP(E552,Sheet1!$A$4:$A$11,Sheet1!$C$4:$C$11,"")</f>
        <v>#NAME?</v>
      </c>
      <c r="G552" s="183" t="s">
        <v>609</v>
      </c>
      <c r="H552" s="58">
        <v>129</v>
      </c>
      <c r="I552" s="58">
        <v>255</v>
      </c>
      <c r="J552" s="114">
        <v>1.97674418604651</v>
      </c>
      <c r="K552" s="58">
        <v>277</v>
      </c>
      <c r="L552" s="58">
        <v>396.49019607843098</v>
      </c>
      <c r="M552" s="58">
        <v>1020.28235294118</v>
      </c>
      <c r="N552" s="57">
        <v>505.20938628158802</v>
      </c>
      <c r="O552" s="112">
        <f t="shared" si="32"/>
        <v>2.0195237472735834</v>
      </c>
      <c r="P552" s="57">
        <v>177</v>
      </c>
      <c r="Q552" s="57">
        <v>177</v>
      </c>
      <c r="R552" s="113">
        <f t="shared" si="33"/>
        <v>1</v>
      </c>
    </row>
    <row r="553" spans="1:18" ht="37.5" x14ac:dyDescent="0.3">
      <c r="A553" s="41" t="s">
        <v>610</v>
      </c>
      <c r="B553" s="183">
        <v>4</v>
      </c>
      <c r="C553" s="183" t="s">
        <v>11</v>
      </c>
      <c r="D553" s="53">
        <v>2022</v>
      </c>
      <c r="E553" s="183" t="s">
        <v>595</v>
      </c>
      <c r="F553" s="184" t="e">
        <f ca="1">_xlfn.XLOOKUP(E553,Sheet1!$A$4:$A$11,Sheet1!$C$4:$C$11,"")</f>
        <v>#NAME?</v>
      </c>
      <c r="G553" s="183" t="s">
        <v>596</v>
      </c>
      <c r="H553" s="58">
        <v>288</v>
      </c>
      <c r="I553" s="58">
        <v>287</v>
      </c>
      <c r="J553" s="114">
        <v>0.99652777777777801</v>
      </c>
      <c r="K553" s="58">
        <v>20</v>
      </c>
      <c r="L553" s="58">
        <v>25.4355400696864</v>
      </c>
      <c r="M553" s="58">
        <v>22.947735191637602</v>
      </c>
      <c r="N553" s="57">
        <v>11.1</v>
      </c>
      <c r="O553" s="112">
        <f t="shared" si="32"/>
        <v>2.0673635307781622</v>
      </c>
      <c r="P553" s="57">
        <v>91</v>
      </c>
      <c r="Q553" s="57">
        <v>91</v>
      </c>
      <c r="R553" s="113">
        <f t="shared" si="33"/>
        <v>1</v>
      </c>
    </row>
    <row r="554" spans="1:18" ht="37.5" x14ac:dyDescent="0.3">
      <c r="A554" s="41" t="s">
        <v>610</v>
      </c>
      <c r="B554" s="183">
        <v>4</v>
      </c>
      <c r="C554" s="183" t="s">
        <v>11</v>
      </c>
      <c r="D554" s="53">
        <v>2022</v>
      </c>
      <c r="E554" s="183" t="s">
        <v>597</v>
      </c>
      <c r="F554" s="184" t="e">
        <f ca="1">_xlfn.XLOOKUP(E554,Sheet1!$A$4:$A$11,Sheet1!$C$4:$C$11,"")</f>
        <v>#NAME?</v>
      </c>
      <c r="G554" s="183" t="s">
        <v>598</v>
      </c>
      <c r="H554" s="58">
        <v>880</v>
      </c>
      <c r="I554" s="58">
        <v>913</v>
      </c>
      <c r="J554" s="114">
        <v>1.0375000000000001</v>
      </c>
      <c r="K554" s="58">
        <v>118</v>
      </c>
      <c r="L554" s="58">
        <v>47.174151150054797</v>
      </c>
      <c r="M554" s="58">
        <v>53.828039430449103</v>
      </c>
      <c r="N554" s="57">
        <v>215.389830508475</v>
      </c>
      <c r="O554" s="112">
        <f t="shared" si="32"/>
        <v>0.24990984626978996</v>
      </c>
      <c r="P554" s="57">
        <v>303</v>
      </c>
      <c r="Q554" s="57">
        <v>303</v>
      </c>
      <c r="R554" s="113">
        <f t="shared" si="33"/>
        <v>1</v>
      </c>
    </row>
    <row r="555" spans="1:18" ht="37.5" x14ac:dyDescent="0.3">
      <c r="A555" s="41" t="s">
        <v>610</v>
      </c>
      <c r="B555" s="183">
        <v>4</v>
      </c>
      <c r="C555" s="183" t="s">
        <v>11</v>
      </c>
      <c r="D555" s="53">
        <v>2022</v>
      </c>
      <c r="E555" s="183" t="s">
        <v>599</v>
      </c>
      <c r="F555" s="184" t="e">
        <f ca="1">_xlfn.XLOOKUP(E555,Sheet1!$A$4:$A$11,Sheet1!$C$4:$C$11,"")</f>
        <v>#NAME?</v>
      </c>
      <c r="G555" s="183" t="s">
        <v>600</v>
      </c>
      <c r="H555" s="58">
        <v>1074</v>
      </c>
      <c r="I555" s="58">
        <v>1081</v>
      </c>
      <c r="J555" s="114">
        <v>1.00651769087523</v>
      </c>
      <c r="K555" s="58">
        <v>101</v>
      </c>
      <c r="L555" s="58">
        <v>34.102682701202603</v>
      </c>
      <c r="M555" s="58">
        <v>39.589269195189601</v>
      </c>
      <c r="N555" s="57">
        <v>23.5445544554455</v>
      </c>
      <c r="O555" s="112">
        <f t="shared" si="32"/>
        <v>1.6814618119067104</v>
      </c>
      <c r="P555" s="57">
        <v>501</v>
      </c>
      <c r="Q555" s="57">
        <v>501</v>
      </c>
      <c r="R555" s="113">
        <f t="shared" si="33"/>
        <v>1</v>
      </c>
    </row>
    <row r="556" spans="1:18" ht="37.5" x14ac:dyDescent="0.3">
      <c r="A556" s="41" t="s">
        <v>610</v>
      </c>
      <c r="B556" s="183">
        <v>4</v>
      </c>
      <c r="C556" s="183" t="s">
        <v>11</v>
      </c>
      <c r="D556" s="53">
        <v>2022</v>
      </c>
      <c r="E556" s="183" t="s">
        <v>607</v>
      </c>
      <c r="F556" s="184" t="e">
        <f ca="1">_xlfn.XLOOKUP(E556,Sheet1!$A$4:$A$11,Sheet1!$C$4:$C$11,"")</f>
        <v>#NAME?</v>
      </c>
      <c r="G556" s="183" t="s">
        <v>737</v>
      </c>
      <c r="H556" s="58">
        <v>309</v>
      </c>
      <c r="I556" s="58">
        <v>307</v>
      </c>
      <c r="J556" s="114">
        <v>0.99352750809061496</v>
      </c>
      <c r="K556" s="58">
        <v>2</v>
      </c>
      <c r="L556" s="58">
        <v>2.3778501628664501</v>
      </c>
      <c r="M556" s="58">
        <v>2.25732899022801</v>
      </c>
      <c r="N556" s="57">
        <v>2.5</v>
      </c>
      <c r="O556" s="112">
        <f t="shared" si="32"/>
        <v>0.90293159609120399</v>
      </c>
      <c r="P556" s="57">
        <v>2</v>
      </c>
      <c r="Q556" s="57">
        <v>2</v>
      </c>
      <c r="R556" s="113">
        <f t="shared" si="33"/>
        <v>1</v>
      </c>
    </row>
    <row r="557" spans="1:18" ht="37.5" x14ac:dyDescent="0.3">
      <c r="A557" s="41" t="s">
        <v>610</v>
      </c>
      <c r="B557" s="183">
        <v>4</v>
      </c>
      <c r="C557" s="183" t="s">
        <v>11</v>
      </c>
      <c r="D557" s="53">
        <v>2022</v>
      </c>
      <c r="E557" s="183" t="s">
        <v>601</v>
      </c>
      <c r="F557" s="184" t="e">
        <f ca="1">_xlfn.XLOOKUP(E557,Sheet1!$A$4:$A$11,Sheet1!$C$4:$C$11,"")</f>
        <v>#NAME?</v>
      </c>
      <c r="G557" s="183" t="s">
        <v>613</v>
      </c>
      <c r="H557" s="58">
        <v>116</v>
      </c>
      <c r="I557" s="58">
        <v>113</v>
      </c>
      <c r="J557" s="114">
        <v>0.97413793103448298</v>
      </c>
      <c r="K557" s="58">
        <v>10</v>
      </c>
      <c r="L557" s="58">
        <v>32.300884955752203</v>
      </c>
      <c r="M557" s="58">
        <v>13.681415929203499</v>
      </c>
      <c r="N557" s="57">
        <v>14.1</v>
      </c>
      <c r="O557" s="112">
        <f t="shared" si="32"/>
        <v>0.97031318646833331</v>
      </c>
      <c r="P557" s="57">
        <v>27</v>
      </c>
      <c r="Q557" s="57">
        <v>27</v>
      </c>
      <c r="R557" s="113">
        <f t="shared" si="33"/>
        <v>1</v>
      </c>
    </row>
    <row r="558" spans="1:18" ht="37.5" x14ac:dyDescent="0.3">
      <c r="A558" s="41" t="s">
        <v>610</v>
      </c>
      <c r="B558" s="183">
        <v>4</v>
      </c>
      <c r="C558" s="183" t="s">
        <v>11</v>
      </c>
      <c r="D558" s="53">
        <v>2022</v>
      </c>
      <c r="E558" s="183" t="s">
        <v>602</v>
      </c>
      <c r="F558" s="184" t="e">
        <f ca="1">_xlfn.XLOOKUP(E558,Sheet1!$A$4:$A$11,Sheet1!$C$4:$C$11,"")</f>
        <v>#NAME?</v>
      </c>
      <c r="G558" s="51" t="s">
        <v>603</v>
      </c>
      <c r="H558" s="58">
        <v>468</v>
      </c>
      <c r="I558" s="58">
        <v>514</v>
      </c>
      <c r="J558" s="114">
        <v>1.0982905982905999</v>
      </c>
      <c r="K558" s="58">
        <v>64</v>
      </c>
      <c r="L558" s="58">
        <v>45.447470817120603</v>
      </c>
      <c r="M558" s="58">
        <v>78.840466926069993</v>
      </c>
      <c r="N558" s="57">
        <v>29.34375</v>
      </c>
      <c r="O558" s="112">
        <f t="shared" si="32"/>
        <v>2.6867890752228325</v>
      </c>
      <c r="P558" s="57">
        <v>238</v>
      </c>
      <c r="Q558" s="57">
        <v>238</v>
      </c>
      <c r="R558" s="113">
        <f t="shared" si="33"/>
        <v>1</v>
      </c>
    </row>
    <row r="559" spans="1:18" ht="37.5" x14ac:dyDescent="0.3">
      <c r="A559" s="41" t="s">
        <v>610</v>
      </c>
      <c r="B559" s="183">
        <v>4</v>
      </c>
      <c r="C559" s="183" t="s">
        <v>11</v>
      </c>
      <c r="D559" s="53">
        <v>2022</v>
      </c>
      <c r="E559" s="183" t="s">
        <v>604</v>
      </c>
      <c r="F559" s="184" t="e">
        <f ca="1">_xlfn.XLOOKUP(E559,Sheet1!$A$4:$A$11,Sheet1!$C$4:$C$11,"")</f>
        <v>#NAME?</v>
      </c>
      <c r="G559" s="51" t="s">
        <v>605</v>
      </c>
      <c r="H559" s="58">
        <v>217</v>
      </c>
      <c r="I559" s="58">
        <v>202</v>
      </c>
      <c r="J559" s="114">
        <v>0.93087557603686599</v>
      </c>
      <c r="K559" s="58">
        <v>18</v>
      </c>
      <c r="L559" s="58">
        <v>32.524752475247503</v>
      </c>
      <c r="M559" s="58">
        <v>16.1881188118812</v>
      </c>
      <c r="N559" s="57">
        <v>15.6111111111111</v>
      </c>
      <c r="O559" s="112">
        <f t="shared" si="32"/>
        <v>1.0369613473802912</v>
      </c>
      <c r="P559" s="57">
        <v>29</v>
      </c>
      <c r="Q559" s="57">
        <v>29</v>
      </c>
      <c r="R559" s="113">
        <f t="shared" si="33"/>
        <v>1</v>
      </c>
    </row>
    <row r="560" spans="1:18" ht="37.5" x14ac:dyDescent="0.3">
      <c r="A560" s="41" t="s">
        <v>610</v>
      </c>
      <c r="B560" s="183">
        <v>4</v>
      </c>
      <c r="C560" s="183" t="s">
        <v>11</v>
      </c>
      <c r="D560" s="53">
        <v>2022</v>
      </c>
      <c r="E560" s="51" t="s">
        <v>608</v>
      </c>
      <c r="F560" s="184" t="e">
        <f ca="1">_xlfn.XLOOKUP(E560,Sheet1!$A$4:$A$11,Sheet1!$C$4:$C$11,"")</f>
        <v>#NAME?</v>
      </c>
      <c r="G560" s="183" t="s">
        <v>609</v>
      </c>
      <c r="H560" s="58">
        <v>185</v>
      </c>
      <c r="I560" s="58">
        <v>179</v>
      </c>
      <c r="J560" s="114">
        <v>0.96756756756756801</v>
      </c>
      <c r="K560" s="58">
        <v>9</v>
      </c>
      <c r="L560" s="58">
        <v>18.3519553072626</v>
      </c>
      <c r="M560" s="58">
        <v>28.6927374301676</v>
      </c>
      <c r="N560" s="57">
        <v>11.8888888888889</v>
      </c>
      <c r="O560" s="112">
        <f t="shared" si="32"/>
        <v>2.4134078212290482</v>
      </c>
      <c r="P560" s="57">
        <v>66</v>
      </c>
      <c r="Q560" s="57">
        <v>66</v>
      </c>
      <c r="R560" s="113">
        <f t="shared" si="33"/>
        <v>1</v>
      </c>
    </row>
    <row r="561" spans="1:18" ht="37.5" x14ac:dyDescent="0.3">
      <c r="A561" s="41" t="s">
        <v>610</v>
      </c>
      <c r="B561" s="183">
        <v>126</v>
      </c>
      <c r="C561" s="183" t="s">
        <v>35</v>
      </c>
      <c r="D561" s="53">
        <v>2022</v>
      </c>
      <c r="E561" s="183" t="s">
        <v>595</v>
      </c>
      <c r="F561" s="184" t="e">
        <f ca="1">_xlfn.XLOOKUP(E561,Sheet1!$A$4:$A$11,Sheet1!$C$4:$C$11,"")</f>
        <v>#NAME?</v>
      </c>
      <c r="G561" s="183" t="s">
        <v>596</v>
      </c>
      <c r="H561" s="58">
        <v>1023</v>
      </c>
      <c r="I561" s="58">
        <v>2184</v>
      </c>
      <c r="J561" s="114">
        <v>2.13489736070381</v>
      </c>
      <c r="K561" s="58">
        <v>2494</v>
      </c>
      <c r="L561" s="58">
        <v>416.808608058608</v>
      </c>
      <c r="M561" s="58">
        <v>1408.3923992673999</v>
      </c>
      <c r="N561" s="57">
        <v>934.57698476343205</v>
      </c>
      <c r="O561" s="112">
        <f t="shared" si="32"/>
        <v>1.506983825012451</v>
      </c>
      <c r="P561" s="57">
        <v>1760</v>
      </c>
      <c r="Q561" s="57">
        <v>1455</v>
      </c>
      <c r="R561" s="113">
        <f t="shared" si="33"/>
        <v>0.82670454545454541</v>
      </c>
    </row>
    <row r="562" spans="1:18" ht="37.5" x14ac:dyDescent="0.3">
      <c r="A562" s="41" t="s">
        <v>610</v>
      </c>
      <c r="B562" s="183">
        <v>126</v>
      </c>
      <c r="C562" s="183" t="s">
        <v>35</v>
      </c>
      <c r="D562" s="53">
        <v>2022</v>
      </c>
      <c r="E562" s="183" t="s">
        <v>597</v>
      </c>
      <c r="F562" s="184" t="e">
        <f ca="1">_xlfn.XLOOKUP(E562,Sheet1!$A$4:$A$11,Sheet1!$C$4:$C$11,"")</f>
        <v>#NAME?</v>
      </c>
      <c r="G562" s="183" t="s">
        <v>598</v>
      </c>
      <c r="H562" s="58">
        <v>783</v>
      </c>
      <c r="I562" s="58">
        <v>783</v>
      </c>
      <c r="J562" s="114">
        <v>1</v>
      </c>
      <c r="K562" s="58">
        <v>168</v>
      </c>
      <c r="L562" s="58">
        <v>78.314176245210703</v>
      </c>
      <c r="M562" s="58">
        <v>84.541507024265599</v>
      </c>
      <c r="N562" s="57">
        <v>502.88690476190499</v>
      </c>
      <c r="O562" s="112">
        <f t="shared" si="32"/>
        <v>0.16811236527284859</v>
      </c>
      <c r="P562" s="57">
        <v>66</v>
      </c>
      <c r="Q562" s="57">
        <v>66</v>
      </c>
      <c r="R562" s="113">
        <f t="shared" si="33"/>
        <v>1</v>
      </c>
    </row>
    <row r="563" spans="1:18" ht="37.5" x14ac:dyDescent="0.3">
      <c r="A563" s="41" t="s">
        <v>610</v>
      </c>
      <c r="B563" s="183">
        <v>126</v>
      </c>
      <c r="C563" s="183" t="s">
        <v>35</v>
      </c>
      <c r="D563" s="53">
        <v>2022</v>
      </c>
      <c r="E563" s="183" t="s">
        <v>599</v>
      </c>
      <c r="F563" s="184" t="e">
        <f ca="1">_xlfn.XLOOKUP(E563,Sheet1!$A$4:$A$11,Sheet1!$C$4:$C$11,"")</f>
        <v>#NAME?</v>
      </c>
      <c r="G563" s="183" t="s">
        <v>600</v>
      </c>
      <c r="H563" s="58">
        <v>473</v>
      </c>
      <c r="I563" s="58">
        <v>569</v>
      </c>
      <c r="J563" s="114">
        <v>1.2029598308668099</v>
      </c>
      <c r="K563" s="58">
        <v>352</v>
      </c>
      <c r="L563" s="58">
        <v>225.79964850615099</v>
      </c>
      <c r="M563" s="58">
        <v>381.06151142354997</v>
      </c>
      <c r="N563" s="57">
        <v>263.52556818181802</v>
      </c>
      <c r="O563" s="112">
        <f t="shared" si="32"/>
        <v>1.4460134325965619</v>
      </c>
      <c r="P563" s="57">
        <v>299</v>
      </c>
      <c r="Q563" s="57">
        <v>254</v>
      </c>
      <c r="R563" s="113">
        <f t="shared" si="33"/>
        <v>0.84949832775919731</v>
      </c>
    </row>
    <row r="564" spans="1:18" ht="37.5" x14ac:dyDescent="0.3">
      <c r="A564" s="41" t="s">
        <v>610</v>
      </c>
      <c r="B564" s="183">
        <v>126</v>
      </c>
      <c r="C564" s="183" t="s">
        <v>35</v>
      </c>
      <c r="D564" s="53">
        <v>2022</v>
      </c>
      <c r="E564" s="183" t="s">
        <v>607</v>
      </c>
      <c r="F564" s="184" t="e">
        <f ca="1">_xlfn.XLOOKUP(E564,Sheet1!$A$4:$A$11,Sheet1!$C$4:$C$11,"")</f>
        <v>#NAME?</v>
      </c>
      <c r="G564" s="183" t="s">
        <v>737</v>
      </c>
      <c r="H564" s="58">
        <v>594</v>
      </c>
      <c r="I564" s="58">
        <v>552</v>
      </c>
      <c r="J564" s="114">
        <v>0.92929292929292895</v>
      </c>
      <c r="K564" s="58">
        <v>584</v>
      </c>
      <c r="L564" s="58">
        <v>386.15942028985501</v>
      </c>
      <c r="M564" s="58">
        <v>300.81521739130397</v>
      </c>
      <c r="N564" s="57">
        <v>212.368150684932</v>
      </c>
      <c r="O564" s="112">
        <f t="shared" si="32"/>
        <v>1.4164799025706611</v>
      </c>
      <c r="P564" s="57">
        <v>371</v>
      </c>
      <c r="Q564" s="57">
        <v>371</v>
      </c>
      <c r="R564" s="113">
        <f t="shared" si="33"/>
        <v>1</v>
      </c>
    </row>
    <row r="565" spans="1:18" ht="37.5" x14ac:dyDescent="0.3">
      <c r="A565" s="41" t="s">
        <v>610</v>
      </c>
      <c r="B565" s="183">
        <v>126</v>
      </c>
      <c r="C565" s="183" t="s">
        <v>35</v>
      </c>
      <c r="D565" s="53">
        <v>2022</v>
      </c>
      <c r="E565" s="183" t="s">
        <v>604</v>
      </c>
      <c r="F565" s="184" t="e">
        <f ca="1">_xlfn.XLOOKUP(E565,Sheet1!$A$4:$A$11,Sheet1!$C$4:$C$11,"")</f>
        <v>#NAME?</v>
      </c>
      <c r="G565" s="51" t="s">
        <v>605</v>
      </c>
      <c r="H565" s="58">
        <v>686</v>
      </c>
      <c r="I565" s="58">
        <v>648</v>
      </c>
      <c r="J565" s="114">
        <v>0.944606413994169</v>
      </c>
      <c r="K565" s="58">
        <v>1278</v>
      </c>
      <c r="L565" s="58">
        <v>719.86111111111097</v>
      </c>
      <c r="M565" s="58">
        <v>350.37037037036998</v>
      </c>
      <c r="N565" s="57">
        <v>1169.4381846635399</v>
      </c>
      <c r="O565" s="112">
        <f t="shared" si="32"/>
        <v>0.29960572090535537</v>
      </c>
      <c r="P565" s="57">
        <v>26</v>
      </c>
      <c r="Q565" s="57">
        <v>25</v>
      </c>
      <c r="R565" s="113">
        <f t="shared" si="33"/>
        <v>0.96153846153846156</v>
      </c>
    </row>
    <row r="566" spans="1:18" ht="50" x14ac:dyDescent="0.3">
      <c r="A566" s="41" t="s">
        <v>610</v>
      </c>
      <c r="B566" s="183">
        <v>127</v>
      </c>
      <c r="C566" s="183" t="s">
        <v>20</v>
      </c>
      <c r="D566" s="53">
        <v>2022</v>
      </c>
      <c r="E566" s="183" t="s">
        <v>595</v>
      </c>
      <c r="F566" s="184" t="e">
        <f ca="1">_xlfn.XLOOKUP(E566,Sheet1!$A$4:$A$11,Sheet1!$C$4:$C$11,"")</f>
        <v>#NAME?</v>
      </c>
      <c r="G566" s="183" t="s">
        <v>596</v>
      </c>
      <c r="H566" s="58">
        <v>815</v>
      </c>
      <c r="I566" s="58">
        <v>681</v>
      </c>
      <c r="J566" s="114">
        <v>0.83558282208588996</v>
      </c>
      <c r="K566" s="58">
        <v>410</v>
      </c>
      <c r="L566" s="58">
        <v>219.75036710719499</v>
      </c>
      <c r="M566" s="58">
        <v>185.17914831130699</v>
      </c>
      <c r="N566" s="57">
        <v>145.58292682926799</v>
      </c>
      <c r="O566" s="112">
        <f t="shared" si="32"/>
        <v>1.2719839636723018</v>
      </c>
      <c r="P566" s="57">
        <v>265</v>
      </c>
      <c r="Q566" s="57">
        <v>261</v>
      </c>
      <c r="R566" s="113">
        <f t="shared" si="33"/>
        <v>0.98490566037735849</v>
      </c>
    </row>
    <row r="567" spans="1:18" ht="50" x14ac:dyDescent="0.3">
      <c r="A567" s="41" t="s">
        <v>610</v>
      </c>
      <c r="B567" s="183">
        <v>127</v>
      </c>
      <c r="C567" s="183" t="s">
        <v>20</v>
      </c>
      <c r="D567" s="53">
        <v>2022</v>
      </c>
      <c r="E567" s="183" t="s">
        <v>597</v>
      </c>
      <c r="F567" s="184" t="e">
        <f ca="1">_xlfn.XLOOKUP(E567,Sheet1!$A$4:$A$11,Sheet1!$C$4:$C$11,"")</f>
        <v>#NAME?</v>
      </c>
      <c r="G567" s="183" t="s">
        <v>598</v>
      </c>
      <c r="H567" s="58">
        <v>256</v>
      </c>
      <c r="I567" s="58">
        <v>258</v>
      </c>
      <c r="J567" s="114">
        <v>1.0078125</v>
      </c>
      <c r="K567" s="58">
        <v>77</v>
      </c>
      <c r="L567" s="58">
        <v>108.934108527132</v>
      </c>
      <c r="M567" s="58">
        <v>95.596899224806194</v>
      </c>
      <c r="N567" s="57">
        <v>375.63636363636402</v>
      </c>
      <c r="O567" s="112">
        <f t="shared" si="32"/>
        <v>0.25449319735548576</v>
      </c>
      <c r="P567" s="57">
        <v>56</v>
      </c>
      <c r="Q567" s="57">
        <v>55</v>
      </c>
      <c r="R567" s="113">
        <f t="shared" si="33"/>
        <v>0.9821428571428571</v>
      </c>
    </row>
    <row r="568" spans="1:18" ht="50" x14ac:dyDescent="0.3">
      <c r="A568" s="41" t="s">
        <v>610</v>
      </c>
      <c r="B568" s="183">
        <v>127</v>
      </c>
      <c r="C568" s="183" t="s">
        <v>20</v>
      </c>
      <c r="D568" s="53">
        <v>2022</v>
      </c>
      <c r="E568" s="183" t="s">
        <v>599</v>
      </c>
      <c r="F568" s="184" t="e">
        <f ca="1">_xlfn.XLOOKUP(E568,Sheet1!$A$4:$A$11,Sheet1!$C$4:$C$11,"")</f>
        <v>#NAME?</v>
      </c>
      <c r="G568" s="183" t="s">
        <v>600</v>
      </c>
      <c r="H568" s="58">
        <v>347</v>
      </c>
      <c r="I568" s="58">
        <v>314</v>
      </c>
      <c r="J568" s="114">
        <v>0.90489913544668599</v>
      </c>
      <c r="K568" s="58">
        <v>288</v>
      </c>
      <c r="L568" s="58">
        <v>334.777070063694</v>
      </c>
      <c r="M568" s="58">
        <v>264.15923566879002</v>
      </c>
      <c r="N568" s="57">
        <v>228.940972222222</v>
      </c>
      <c r="O568" s="112">
        <f t="shared" si="32"/>
        <v>1.1538311954593403</v>
      </c>
      <c r="P568" s="57">
        <v>254</v>
      </c>
      <c r="Q568" s="57">
        <v>211</v>
      </c>
      <c r="R568" s="113">
        <f t="shared" si="33"/>
        <v>0.8307086614173228</v>
      </c>
    </row>
    <row r="569" spans="1:18" ht="50" x14ac:dyDescent="0.3">
      <c r="A569" s="41" t="s">
        <v>610</v>
      </c>
      <c r="B569" s="183">
        <v>127</v>
      </c>
      <c r="C569" s="183" t="s">
        <v>20</v>
      </c>
      <c r="D569" s="53">
        <v>2022</v>
      </c>
      <c r="E569" s="183" t="s">
        <v>607</v>
      </c>
      <c r="F569" s="184" t="e">
        <f ca="1">_xlfn.XLOOKUP(E569,Sheet1!$A$4:$A$11,Sheet1!$C$4:$C$11,"")</f>
        <v>#NAME?</v>
      </c>
      <c r="G569" s="183" t="s">
        <v>737</v>
      </c>
      <c r="H569" s="58">
        <v>259</v>
      </c>
      <c r="I569" s="58">
        <v>320</v>
      </c>
      <c r="J569" s="114">
        <v>1.2355212355212399</v>
      </c>
      <c r="K569" s="58">
        <v>157</v>
      </c>
      <c r="L569" s="58">
        <v>179.078125</v>
      </c>
      <c r="M569" s="58">
        <v>235.25624999999999</v>
      </c>
      <c r="N569" s="57">
        <v>129.089171974522</v>
      </c>
      <c r="O569" s="112">
        <f t="shared" si="32"/>
        <v>1.8224320940445098</v>
      </c>
      <c r="P569" s="57">
        <v>218</v>
      </c>
      <c r="Q569" s="57">
        <v>218</v>
      </c>
      <c r="R569" s="113">
        <f t="shared" si="33"/>
        <v>1</v>
      </c>
    </row>
    <row r="570" spans="1:18" ht="50" x14ac:dyDescent="0.3">
      <c r="A570" s="41" t="s">
        <v>610</v>
      </c>
      <c r="B570" s="183">
        <v>127</v>
      </c>
      <c r="C570" s="183" t="s">
        <v>20</v>
      </c>
      <c r="D570" s="53">
        <v>2022</v>
      </c>
      <c r="E570" s="183" t="s">
        <v>604</v>
      </c>
      <c r="F570" s="184" t="e">
        <f ca="1">_xlfn.XLOOKUP(E570,Sheet1!$A$4:$A$11,Sheet1!$C$4:$C$11,"")</f>
        <v>#NAME?</v>
      </c>
      <c r="G570" s="51" t="s">
        <v>605</v>
      </c>
      <c r="H570" s="58">
        <v>321</v>
      </c>
      <c r="I570" s="58">
        <v>329</v>
      </c>
      <c r="J570" s="114">
        <v>1.0249221183800601</v>
      </c>
      <c r="K570" s="58">
        <v>269</v>
      </c>
      <c r="L570" s="58">
        <v>298.434650455927</v>
      </c>
      <c r="M570" s="58">
        <v>180.261398176292</v>
      </c>
      <c r="N570" s="57">
        <v>715.78438661710004</v>
      </c>
      <c r="O570" s="112">
        <f t="shared" si="32"/>
        <v>0.25183756665639678</v>
      </c>
      <c r="P570" s="57">
        <v>25</v>
      </c>
      <c r="Q570" s="57">
        <v>21</v>
      </c>
      <c r="R570" s="113">
        <f t="shared" si="33"/>
        <v>0.84</v>
      </c>
    </row>
    <row r="571" spans="1:18" ht="37.5" x14ac:dyDescent="0.3">
      <c r="A571" s="41" t="s">
        <v>610</v>
      </c>
      <c r="B571" s="183">
        <v>128</v>
      </c>
      <c r="C571" s="183" t="s">
        <v>28</v>
      </c>
      <c r="D571" s="53">
        <v>2022</v>
      </c>
      <c r="E571" s="183" t="s">
        <v>595</v>
      </c>
      <c r="F571" s="184" t="e">
        <f ca="1">_xlfn.XLOOKUP(E571,Sheet1!$A$4:$A$11,Sheet1!$C$4:$C$11,"")</f>
        <v>#NAME?</v>
      </c>
      <c r="G571" s="183" t="s">
        <v>596</v>
      </c>
      <c r="H571" s="58">
        <v>237</v>
      </c>
      <c r="I571" s="58">
        <v>283</v>
      </c>
      <c r="J571" s="114">
        <v>1.1940928270042199</v>
      </c>
      <c r="K571" s="58">
        <v>76</v>
      </c>
      <c r="L571" s="58">
        <v>98.021201413427605</v>
      </c>
      <c r="M571" s="58">
        <v>164.28975265017701</v>
      </c>
      <c r="N571" s="57">
        <v>218.43421052631601</v>
      </c>
      <c r="O571" s="112">
        <f t="shared" si="32"/>
        <v>0.75212464317893135</v>
      </c>
      <c r="P571" s="57">
        <v>122</v>
      </c>
      <c r="Q571" s="57">
        <v>112</v>
      </c>
      <c r="R571" s="113">
        <f t="shared" si="33"/>
        <v>0.91803278688524592</v>
      </c>
    </row>
    <row r="572" spans="1:18" ht="37.5" x14ac:dyDescent="0.3">
      <c r="A572" s="41" t="s">
        <v>610</v>
      </c>
      <c r="B572" s="183">
        <v>128</v>
      </c>
      <c r="C572" s="183" t="s">
        <v>28</v>
      </c>
      <c r="D572" s="53">
        <v>2022</v>
      </c>
      <c r="E572" s="183" t="s">
        <v>597</v>
      </c>
      <c r="F572" s="184" t="e">
        <f ca="1">_xlfn.XLOOKUP(E572,Sheet1!$A$4:$A$11,Sheet1!$C$4:$C$11,"")</f>
        <v>#NAME?</v>
      </c>
      <c r="G572" s="183" t="s">
        <v>598</v>
      </c>
      <c r="H572" s="58">
        <v>184</v>
      </c>
      <c r="I572" s="58">
        <v>171</v>
      </c>
      <c r="J572" s="114">
        <v>0.92934782608695699</v>
      </c>
      <c r="K572" s="58">
        <v>64</v>
      </c>
      <c r="L572" s="58">
        <v>136.608187134503</v>
      </c>
      <c r="M572" s="58">
        <v>116.415204678363</v>
      </c>
      <c r="N572" s="57">
        <v>530.703125</v>
      </c>
      <c r="O572" s="112">
        <f t="shared" si="32"/>
        <v>0.21936031501296133</v>
      </c>
      <c r="P572" s="57">
        <v>30</v>
      </c>
      <c r="Q572" s="57">
        <v>30</v>
      </c>
      <c r="R572" s="113">
        <f t="shared" si="33"/>
        <v>1</v>
      </c>
    </row>
    <row r="573" spans="1:18" ht="37.5" x14ac:dyDescent="0.3">
      <c r="A573" s="41" t="s">
        <v>610</v>
      </c>
      <c r="B573" s="183">
        <v>128</v>
      </c>
      <c r="C573" s="183" t="s">
        <v>28</v>
      </c>
      <c r="D573" s="53">
        <v>2022</v>
      </c>
      <c r="E573" s="183" t="s">
        <v>599</v>
      </c>
      <c r="F573" s="184" t="e">
        <f ca="1">_xlfn.XLOOKUP(E573,Sheet1!$A$4:$A$11,Sheet1!$C$4:$C$11,"")</f>
        <v>#NAME?</v>
      </c>
      <c r="G573" s="183" t="s">
        <v>600</v>
      </c>
      <c r="H573" s="58">
        <v>131</v>
      </c>
      <c r="I573" s="58">
        <v>134</v>
      </c>
      <c r="J573" s="114">
        <v>1.0229007633587801</v>
      </c>
      <c r="K573" s="58">
        <v>57</v>
      </c>
      <c r="L573" s="58">
        <v>155.261194029851</v>
      </c>
      <c r="M573" s="58">
        <v>189.61194029850699</v>
      </c>
      <c r="N573" s="57">
        <v>186.052631578947</v>
      </c>
      <c r="O573" s="112">
        <f t="shared" si="32"/>
        <v>1.019130655069771</v>
      </c>
      <c r="P573" s="57">
        <v>60</v>
      </c>
      <c r="Q573" s="57">
        <v>51</v>
      </c>
      <c r="R573" s="113">
        <f t="shared" si="33"/>
        <v>0.85</v>
      </c>
    </row>
    <row r="574" spans="1:18" ht="37.5" x14ac:dyDescent="0.3">
      <c r="A574" s="41" t="s">
        <v>610</v>
      </c>
      <c r="B574" s="183">
        <v>128</v>
      </c>
      <c r="C574" s="183" t="s">
        <v>28</v>
      </c>
      <c r="D574" s="53">
        <v>2022</v>
      </c>
      <c r="E574" s="183" t="s">
        <v>607</v>
      </c>
      <c r="F574" s="184" t="e">
        <f ca="1">_xlfn.XLOOKUP(E574,Sheet1!$A$4:$A$11,Sheet1!$C$4:$C$11,"")</f>
        <v>#NAME?</v>
      </c>
      <c r="G574" s="183" t="s">
        <v>737</v>
      </c>
      <c r="H574" s="58">
        <v>388</v>
      </c>
      <c r="I574" s="58">
        <v>506</v>
      </c>
      <c r="J574" s="114">
        <v>1.30412371134021</v>
      </c>
      <c r="K574" s="58">
        <v>66</v>
      </c>
      <c r="L574" s="58">
        <v>47.6086956521739</v>
      </c>
      <c r="M574" s="58">
        <v>147.699604743083</v>
      </c>
      <c r="N574" s="57">
        <v>42.2424242424242</v>
      </c>
      <c r="O574" s="112">
        <f t="shared" si="32"/>
        <v>3.4964755785665309</v>
      </c>
      <c r="P574" s="57">
        <v>183</v>
      </c>
      <c r="Q574" s="57">
        <v>183</v>
      </c>
      <c r="R574" s="113">
        <f t="shared" si="33"/>
        <v>1</v>
      </c>
    </row>
    <row r="575" spans="1:18" ht="37.5" x14ac:dyDescent="0.3">
      <c r="A575" s="41" t="s">
        <v>610</v>
      </c>
      <c r="B575" s="183">
        <v>128</v>
      </c>
      <c r="C575" s="183" t="s">
        <v>28</v>
      </c>
      <c r="D575" s="53">
        <v>2022</v>
      </c>
      <c r="E575" s="183" t="s">
        <v>604</v>
      </c>
      <c r="F575" s="184" t="e">
        <f ca="1">_xlfn.XLOOKUP(E575,Sheet1!$A$4:$A$11,Sheet1!$C$4:$C$11,"")</f>
        <v>#NAME?</v>
      </c>
      <c r="G575" s="51" t="s">
        <v>605</v>
      </c>
      <c r="H575" s="58">
        <v>634</v>
      </c>
      <c r="I575" s="58">
        <v>598</v>
      </c>
      <c r="J575" s="114">
        <v>0.94321766561514198</v>
      </c>
      <c r="K575" s="58">
        <v>356</v>
      </c>
      <c r="L575" s="58">
        <v>217.29096989966601</v>
      </c>
      <c r="M575" s="58">
        <v>185.342809364548</v>
      </c>
      <c r="N575" s="57">
        <v>300.86235955056202</v>
      </c>
      <c r="O575" s="112">
        <f t="shared" si="32"/>
        <v>0.61603854214737641</v>
      </c>
      <c r="P575" s="57">
        <v>14</v>
      </c>
      <c r="Q575" s="57">
        <v>10</v>
      </c>
      <c r="R575" s="113">
        <f t="shared" si="33"/>
        <v>0.7142857142857143</v>
      </c>
    </row>
    <row r="576" spans="1:18" ht="37.5" x14ac:dyDescent="0.3">
      <c r="A576" s="41" t="s">
        <v>611</v>
      </c>
      <c r="B576" s="183">
        <v>13</v>
      </c>
      <c r="C576" s="183" t="s">
        <v>15</v>
      </c>
      <c r="D576" s="53">
        <v>2022</v>
      </c>
      <c r="E576" s="183" t="s">
        <v>595</v>
      </c>
      <c r="F576" s="184" t="e">
        <f ca="1">_xlfn.XLOOKUP(E576,Sheet1!$A$4:$A$11,Sheet1!$C$4:$C$11,"")</f>
        <v>#NAME?</v>
      </c>
      <c r="G576" s="183" t="s">
        <v>596</v>
      </c>
      <c r="H576" s="58">
        <v>226</v>
      </c>
      <c r="I576" s="58">
        <v>230</v>
      </c>
      <c r="J576" s="114">
        <v>1.01769911504425</v>
      </c>
      <c r="K576" s="58">
        <v>28</v>
      </c>
      <c r="L576" s="58">
        <v>44.434782608695699</v>
      </c>
      <c r="M576" s="58">
        <v>49.8565217391304</v>
      </c>
      <c r="N576" s="57">
        <v>28.6071428571429</v>
      </c>
      <c r="O576" s="112">
        <f t="shared" si="32"/>
        <v>1.7427997611681012</v>
      </c>
      <c r="P576" s="57">
        <v>103</v>
      </c>
      <c r="Q576" s="57">
        <v>103</v>
      </c>
      <c r="R576" s="113">
        <f t="shared" si="33"/>
        <v>1</v>
      </c>
    </row>
    <row r="577" spans="1:18" ht="37.5" x14ac:dyDescent="0.3">
      <c r="A577" s="41" t="s">
        <v>611</v>
      </c>
      <c r="B577" s="183">
        <v>13</v>
      </c>
      <c r="C577" s="183" t="s">
        <v>15</v>
      </c>
      <c r="D577" s="53">
        <v>2022</v>
      </c>
      <c r="E577" s="183" t="s">
        <v>597</v>
      </c>
      <c r="F577" s="184" t="e">
        <f ca="1">_xlfn.XLOOKUP(E577,Sheet1!$A$4:$A$11,Sheet1!$C$4:$C$11,"")</f>
        <v>#NAME?</v>
      </c>
      <c r="G577" s="183" t="s">
        <v>598</v>
      </c>
      <c r="H577" s="58">
        <v>550</v>
      </c>
      <c r="I577" s="58">
        <v>523</v>
      </c>
      <c r="J577" s="114">
        <v>0.95090909090909104</v>
      </c>
      <c r="K577" s="58">
        <v>124</v>
      </c>
      <c r="L577" s="58">
        <v>86.539196940726598</v>
      </c>
      <c r="M577" s="58">
        <v>51.535372848948398</v>
      </c>
      <c r="N577" s="57">
        <v>781.12096774193503</v>
      </c>
      <c r="O577" s="112">
        <f t="shared" si="32"/>
        <v>6.5976173956675224E-2</v>
      </c>
      <c r="P577" s="57">
        <v>199</v>
      </c>
      <c r="Q577" s="57">
        <v>191</v>
      </c>
      <c r="R577" s="113">
        <f t="shared" si="33"/>
        <v>0.95979899497487442</v>
      </c>
    </row>
    <row r="578" spans="1:18" ht="37.5" x14ac:dyDescent="0.3">
      <c r="A578" s="41" t="s">
        <v>611</v>
      </c>
      <c r="B578" s="183">
        <v>13</v>
      </c>
      <c r="C578" s="183" t="s">
        <v>15</v>
      </c>
      <c r="D578" s="53">
        <v>2022</v>
      </c>
      <c r="E578" s="183" t="s">
        <v>599</v>
      </c>
      <c r="F578" s="184" t="e">
        <f ca="1">_xlfn.XLOOKUP(E578,Sheet1!$A$4:$A$11,Sheet1!$C$4:$C$11,"")</f>
        <v>#NAME?</v>
      </c>
      <c r="G578" s="183" t="s">
        <v>600</v>
      </c>
      <c r="H578" s="58">
        <v>452</v>
      </c>
      <c r="I578" s="58">
        <v>463</v>
      </c>
      <c r="J578" s="114">
        <v>1.02433628318584</v>
      </c>
      <c r="K578" s="58">
        <v>97</v>
      </c>
      <c r="L578" s="58">
        <v>76.468682505399599</v>
      </c>
      <c r="M578" s="58">
        <v>86.220302375809894</v>
      </c>
      <c r="N578" s="57">
        <v>68.804123711340196</v>
      </c>
      <c r="O578" s="112">
        <f t="shared" ref="O578:O641" si="34">M578/N578</f>
        <v>1.2531269599121309</v>
      </c>
      <c r="P578" s="57">
        <v>320</v>
      </c>
      <c r="Q578" s="57">
        <v>317</v>
      </c>
      <c r="R578" s="113">
        <f t="shared" si="33"/>
        <v>0.99062499999999998</v>
      </c>
    </row>
    <row r="579" spans="1:18" ht="37.5" x14ac:dyDescent="0.3">
      <c r="A579" s="41" t="s">
        <v>611</v>
      </c>
      <c r="B579" s="183">
        <v>13</v>
      </c>
      <c r="C579" s="183" t="s">
        <v>15</v>
      </c>
      <c r="D579" s="53">
        <v>2022</v>
      </c>
      <c r="E579" s="183" t="s">
        <v>607</v>
      </c>
      <c r="F579" s="184" t="e">
        <f ca="1">_xlfn.XLOOKUP(E579,Sheet1!$A$4:$A$11,Sheet1!$C$4:$C$11,"")</f>
        <v>#NAME?</v>
      </c>
      <c r="G579" s="183" t="s">
        <v>737</v>
      </c>
      <c r="H579" s="58">
        <v>173</v>
      </c>
      <c r="I579" s="58">
        <v>159</v>
      </c>
      <c r="J579" s="114">
        <v>0.919075144508671</v>
      </c>
      <c r="K579" s="58">
        <v>16</v>
      </c>
      <c r="L579" s="58">
        <v>36.729559748427697</v>
      </c>
      <c r="M579" s="58">
        <v>23.798742138364801</v>
      </c>
      <c r="N579" s="57">
        <v>25.6875</v>
      </c>
      <c r="O579" s="112">
        <f t="shared" si="34"/>
        <v>0.92647171341566137</v>
      </c>
      <c r="P579" s="57">
        <v>33</v>
      </c>
      <c r="Q579" s="57">
        <v>33</v>
      </c>
      <c r="R579" s="113">
        <f t="shared" si="33"/>
        <v>1</v>
      </c>
    </row>
    <row r="580" spans="1:18" ht="37.5" x14ac:dyDescent="0.3">
      <c r="A580" s="41" t="s">
        <v>611</v>
      </c>
      <c r="B580" s="183">
        <v>13</v>
      </c>
      <c r="C580" s="183" t="s">
        <v>15</v>
      </c>
      <c r="D580" s="53">
        <v>2022</v>
      </c>
      <c r="E580" s="183" t="s">
        <v>601</v>
      </c>
      <c r="F580" s="184" t="e">
        <f ca="1">_xlfn.XLOOKUP(E580,Sheet1!$A$4:$A$11,Sheet1!$C$4:$C$11,"")</f>
        <v>#NAME?</v>
      </c>
      <c r="G580" s="183" t="s">
        <v>613</v>
      </c>
      <c r="H580" s="58">
        <v>0</v>
      </c>
      <c r="I580" s="58">
        <v>1</v>
      </c>
      <c r="J580" s="114">
        <v>0</v>
      </c>
      <c r="K580" s="58">
        <v>0</v>
      </c>
      <c r="L580" s="58">
        <v>0</v>
      </c>
      <c r="M580" s="58">
        <v>283</v>
      </c>
      <c r="N580" s="57"/>
      <c r="O580" s="112" t="e">
        <f t="shared" si="34"/>
        <v>#DIV/0!</v>
      </c>
      <c r="P580" s="57">
        <v>1</v>
      </c>
      <c r="Q580" s="57">
        <v>1</v>
      </c>
      <c r="R580" s="113">
        <f t="shared" si="33"/>
        <v>1</v>
      </c>
    </row>
    <row r="581" spans="1:18" ht="37.5" x14ac:dyDescent="0.3">
      <c r="A581" s="41" t="s">
        <v>611</v>
      </c>
      <c r="B581" s="183">
        <v>13</v>
      </c>
      <c r="C581" s="183" t="s">
        <v>15</v>
      </c>
      <c r="D581" s="53">
        <v>2022</v>
      </c>
      <c r="E581" s="183" t="s">
        <v>602</v>
      </c>
      <c r="F581" s="184" t="e">
        <f ca="1">_xlfn.XLOOKUP(E581,Sheet1!$A$4:$A$11,Sheet1!$C$4:$C$11,"")</f>
        <v>#NAME?</v>
      </c>
      <c r="G581" s="51" t="s">
        <v>603</v>
      </c>
      <c r="H581" s="58">
        <v>520</v>
      </c>
      <c r="I581" s="58">
        <v>477</v>
      </c>
      <c r="J581" s="114">
        <v>0.91730769230769205</v>
      </c>
      <c r="K581" s="58">
        <v>168</v>
      </c>
      <c r="L581" s="58">
        <v>128.55345911949701</v>
      </c>
      <c r="M581" s="58">
        <v>128.060796645702</v>
      </c>
      <c r="N581" s="57">
        <v>77.113095238095198</v>
      </c>
      <c r="O581" s="112">
        <f t="shared" si="34"/>
        <v>1.660688061480351</v>
      </c>
      <c r="P581" s="57">
        <v>204</v>
      </c>
      <c r="Q581" s="57">
        <v>204</v>
      </c>
      <c r="R581" s="113">
        <f t="shared" si="33"/>
        <v>1</v>
      </c>
    </row>
    <row r="582" spans="1:18" ht="37.5" x14ac:dyDescent="0.3">
      <c r="A582" s="41" t="s">
        <v>611</v>
      </c>
      <c r="B582" s="183">
        <v>13</v>
      </c>
      <c r="C582" s="183" t="s">
        <v>15</v>
      </c>
      <c r="D582" s="53">
        <v>2022</v>
      </c>
      <c r="E582" s="183" t="s">
        <v>604</v>
      </c>
      <c r="F582" s="184" t="e">
        <f ca="1">_xlfn.XLOOKUP(E582,Sheet1!$A$4:$A$11,Sheet1!$C$4:$C$11,"")</f>
        <v>#NAME?</v>
      </c>
      <c r="G582" s="51" t="s">
        <v>605</v>
      </c>
      <c r="H582" s="58">
        <v>350</v>
      </c>
      <c r="I582" s="58">
        <v>330</v>
      </c>
      <c r="J582" s="114">
        <v>0.94285714285714295</v>
      </c>
      <c r="K582" s="58">
        <v>62</v>
      </c>
      <c r="L582" s="58">
        <v>68.575757575757606</v>
      </c>
      <c r="M582" s="58">
        <v>48.378787878787897</v>
      </c>
      <c r="N582" s="57">
        <v>50.693548387096797</v>
      </c>
      <c r="O582" s="112">
        <f t="shared" si="34"/>
        <v>0.95433816369228386</v>
      </c>
      <c r="P582" s="57">
        <v>147</v>
      </c>
      <c r="Q582" s="57">
        <v>147</v>
      </c>
      <c r="R582" s="113">
        <f t="shared" si="33"/>
        <v>1</v>
      </c>
    </row>
    <row r="583" spans="1:18" ht="50" x14ac:dyDescent="0.3">
      <c r="A583" s="41" t="s">
        <v>611</v>
      </c>
      <c r="B583" s="183">
        <v>14</v>
      </c>
      <c r="C583" s="183" t="s">
        <v>16</v>
      </c>
      <c r="D583" s="53">
        <v>2022</v>
      </c>
      <c r="E583" s="183" t="s">
        <v>595</v>
      </c>
      <c r="F583" s="184" t="e">
        <f ca="1">_xlfn.XLOOKUP(E583,Sheet1!$A$4:$A$11,Sheet1!$C$4:$C$11,"")</f>
        <v>#NAME?</v>
      </c>
      <c r="G583" s="183" t="s">
        <v>596</v>
      </c>
      <c r="H583" s="58">
        <v>111</v>
      </c>
      <c r="I583" s="58">
        <v>111</v>
      </c>
      <c r="J583" s="114">
        <v>1</v>
      </c>
      <c r="K583" s="58">
        <v>12</v>
      </c>
      <c r="L583" s="58">
        <v>39.459459459459502</v>
      </c>
      <c r="M583" s="58">
        <v>36.153153153153198</v>
      </c>
      <c r="N583" s="57">
        <v>28.6666666666667</v>
      </c>
      <c r="O583" s="112">
        <f t="shared" si="34"/>
        <v>1.261156505342552</v>
      </c>
      <c r="P583" s="57">
        <v>16</v>
      </c>
      <c r="Q583" s="57">
        <v>16</v>
      </c>
      <c r="R583" s="113">
        <f t="shared" si="33"/>
        <v>1</v>
      </c>
    </row>
    <row r="584" spans="1:18" ht="50" x14ac:dyDescent="0.3">
      <c r="A584" s="41" t="s">
        <v>611</v>
      </c>
      <c r="B584" s="183">
        <v>14</v>
      </c>
      <c r="C584" s="183" t="s">
        <v>16</v>
      </c>
      <c r="D584" s="53">
        <v>2022</v>
      </c>
      <c r="E584" s="183" t="s">
        <v>597</v>
      </c>
      <c r="F584" s="184" t="e">
        <f ca="1">_xlfn.XLOOKUP(E584,Sheet1!$A$4:$A$11,Sheet1!$C$4:$C$11,"")</f>
        <v>#NAME?</v>
      </c>
      <c r="G584" s="183" t="s">
        <v>598</v>
      </c>
      <c r="H584" s="58">
        <v>213</v>
      </c>
      <c r="I584" s="58">
        <v>223</v>
      </c>
      <c r="J584" s="114">
        <v>1.04694835680751</v>
      </c>
      <c r="K584" s="58">
        <v>17</v>
      </c>
      <c r="L584" s="58">
        <v>27.825112107623301</v>
      </c>
      <c r="M584" s="58">
        <v>68.053811659192803</v>
      </c>
      <c r="N584" s="57">
        <v>1883.0588235294099</v>
      </c>
      <c r="O584" s="112">
        <f t="shared" si="34"/>
        <v>3.6140034930847144E-2</v>
      </c>
      <c r="P584" s="57">
        <v>5</v>
      </c>
      <c r="Q584" s="57">
        <v>5</v>
      </c>
      <c r="R584" s="113">
        <f t="shared" si="33"/>
        <v>1</v>
      </c>
    </row>
    <row r="585" spans="1:18" ht="50" x14ac:dyDescent="0.3">
      <c r="A585" s="41" t="s">
        <v>611</v>
      </c>
      <c r="B585" s="183">
        <v>14</v>
      </c>
      <c r="C585" s="183" t="s">
        <v>16</v>
      </c>
      <c r="D585" s="53">
        <v>2022</v>
      </c>
      <c r="E585" s="183" t="s">
        <v>599</v>
      </c>
      <c r="F585" s="184" t="e">
        <f ca="1">_xlfn.XLOOKUP(E585,Sheet1!$A$4:$A$11,Sheet1!$C$4:$C$11,"")</f>
        <v>#NAME?</v>
      </c>
      <c r="G585" s="183" t="s">
        <v>600</v>
      </c>
      <c r="H585" s="58">
        <v>340</v>
      </c>
      <c r="I585" s="58">
        <v>331</v>
      </c>
      <c r="J585" s="114">
        <v>0.97352941176470598</v>
      </c>
      <c r="K585" s="58">
        <v>56</v>
      </c>
      <c r="L585" s="58">
        <v>61.752265861027198</v>
      </c>
      <c r="M585" s="58">
        <v>64.785498489426004</v>
      </c>
      <c r="N585" s="57">
        <v>50.839285714285701</v>
      </c>
      <c r="O585" s="112">
        <f t="shared" si="34"/>
        <v>1.2743196049904661</v>
      </c>
      <c r="P585" s="57">
        <v>93</v>
      </c>
      <c r="Q585" s="57">
        <v>93</v>
      </c>
      <c r="R585" s="113">
        <f t="shared" si="33"/>
        <v>1</v>
      </c>
    </row>
    <row r="586" spans="1:18" ht="50" x14ac:dyDescent="0.3">
      <c r="A586" s="41" t="s">
        <v>611</v>
      </c>
      <c r="B586" s="183">
        <v>14</v>
      </c>
      <c r="C586" s="183" t="s">
        <v>16</v>
      </c>
      <c r="D586" s="53">
        <v>2022</v>
      </c>
      <c r="E586" s="183" t="s">
        <v>607</v>
      </c>
      <c r="F586" s="184" t="e">
        <f ca="1">_xlfn.XLOOKUP(E586,Sheet1!$A$4:$A$11,Sheet1!$C$4:$C$11,"")</f>
        <v>#NAME?</v>
      </c>
      <c r="G586" s="183" t="s">
        <v>737</v>
      </c>
      <c r="H586" s="58">
        <v>171</v>
      </c>
      <c r="I586" s="58">
        <v>159</v>
      </c>
      <c r="J586" s="114">
        <v>0.929824561403509</v>
      </c>
      <c r="K586" s="58">
        <v>12</v>
      </c>
      <c r="L586" s="58">
        <v>27.547169811320799</v>
      </c>
      <c r="M586" s="58">
        <v>14.6163522012579</v>
      </c>
      <c r="N586" s="57">
        <v>12.0833333333333</v>
      </c>
      <c r="O586" s="112">
        <f t="shared" si="34"/>
        <v>1.2096291476903123</v>
      </c>
      <c r="P586" s="57">
        <v>0</v>
      </c>
      <c r="Q586" s="57">
        <v>0</v>
      </c>
      <c r="R586" s="113" t="e">
        <f t="shared" si="33"/>
        <v>#DIV/0!</v>
      </c>
    </row>
    <row r="587" spans="1:18" ht="50" x14ac:dyDescent="0.3">
      <c r="A587" s="41" t="s">
        <v>611</v>
      </c>
      <c r="B587" s="183">
        <v>14</v>
      </c>
      <c r="C587" s="183" t="s">
        <v>16</v>
      </c>
      <c r="D587" s="53">
        <v>2022</v>
      </c>
      <c r="E587" s="183" t="s">
        <v>601</v>
      </c>
      <c r="F587" s="184" t="e">
        <f ca="1">_xlfn.XLOOKUP(E587,Sheet1!$A$4:$A$11,Sheet1!$C$4:$C$11,"")</f>
        <v>#NAME?</v>
      </c>
      <c r="G587" s="183" t="s">
        <v>613</v>
      </c>
      <c r="H587" s="58">
        <v>1</v>
      </c>
      <c r="I587" s="58">
        <v>1</v>
      </c>
      <c r="J587" s="114">
        <v>1</v>
      </c>
      <c r="K587" s="58">
        <v>0</v>
      </c>
      <c r="L587" s="58">
        <v>0</v>
      </c>
      <c r="M587" s="58">
        <v>17</v>
      </c>
      <c r="N587" s="57"/>
      <c r="O587" s="112" t="e">
        <f t="shared" si="34"/>
        <v>#DIV/0!</v>
      </c>
      <c r="P587" s="57">
        <v>0</v>
      </c>
      <c r="Q587" s="57">
        <v>0</v>
      </c>
      <c r="R587" s="113" t="e">
        <f t="shared" si="33"/>
        <v>#DIV/0!</v>
      </c>
    </row>
    <row r="588" spans="1:18" ht="50" x14ac:dyDescent="0.3">
      <c r="A588" s="41" t="s">
        <v>611</v>
      </c>
      <c r="B588" s="183">
        <v>14</v>
      </c>
      <c r="C588" s="183" t="s">
        <v>16</v>
      </c>
      <c r="D588" s="53">
        <v>2022</v>
      </c>
      <c r="E588" s="183" t="s">
        <v>602</v>
      </c>
      <c r="F588" s="184" t="e">
        <f ca="1">_xlfn.XLOOKUP(E588,Sheet1!$A$4:$A$11,Sheet1!$C$4:$C$11,"")</f>
        <v>#NAME?</v>
      </c>
      <c r="G588" s="51" t="s">
        <v>603</v>
      </c>
      <c r="H588" s="58">
        <v>321</v>
      </c>
      <c r="I588" s="58">
        <v>319</v>
      </c>
      <c r="J588" s="114">
        <v>0.99376947040498398</v>
      </c>
      <c r="K588" s="58">
        <v>65</v>
      </c>
      <c r="L588" s="58">
        <v>74.373040752351102</v>
      </c>
      <c r="M588" s="58">
        <v>92.354231974921603</v>
      </c>
      <c r="N588" s="57">
        <v>78.030769230769195</v>
      </c>
      <c r="O588" s="112">
        <f t="shared" si="34"/>
        <v>1.183561726807947</v>
      </c>
      <c r="P588" s="57">
        <v>63</v>
      </c>
      <c r="Q588" s="57">
        <v>63</v>
      </c>
      <c r="R588" s="113">
        <f t="shared" si="33"/>
        <v>1</v>
      </c>
    </row>
    <row r="589" spans="1:18" ht="50" x14ac:dyDescent="0.3">
      <c r="A589" s="41" t="s">
        <v>611</v>
      </c>
      <c r="B589" s="183">
        <v>14</v>
      </c>
      <c r="C589" s="183" t="s">
        <v>16</v>
      </c>
      <c r="D589" s="53">
        <v>2022</v>
      </c>
      <c r="E589" s="183" t="s">
        <v>604</v>
      </c>
      <c r="F589" s="184" t="e">
        <f ca="1">_xlfn.XLOOKUP(E589,Sheet1!$A$4:$A$11,Sheet1!$C$4:$C$11,"")</f>
        <v>#NAME?</v>
      </c>
      <c r="G589" s="51" t="s">
        <v>605</v>
      </c>
      <c r="H589" s="58">
        <v>65</v>
      </c>
      <c r="I589" s="58">
        <v>61</v>
      </c>
      <c r="J589" s="114">
        <v>0.93846153846153801</v>
      </c>
      <c r="K589" s="58">
        <v>12</v>
      </c>
      <c r="L589" s="58">
        <v>71.8032786885246</v>
      </c>
      <c r="M589" s="58">
        <v>30.508196721311499</v>
      </c>
      <c r="N589" s="57">
        <v>535.75</v>
      </c>
      <c r="O589" s="112">
        <f t="shared" si="34"/>
        <v>5.6944837557277646E-2</v>
      </c>
      <c r="P589" s="57">
        <v>2</v>
      </c>
      <c r="Q589" s="57">
        <v>2</v>
      </c>
      <c r="R589" s="113">
        <f t="shared" si="33"/>
        <v>1</v>
      </c>
    </row>
    <row r="590" spans="1:18" ht="37.5" x14ac:dyDescent="0.3">
      <c r="A590" s="41" t="s">
        <v>611</v>
      </c>
      <c r="B590" s="183">
        <v>15</v>
      </c>
      <c r="C590" s="183" t="s">
        <v>18</v>
      </c>
      <c r="D590" s="53">
        <v>2022</v>
      </c>
      <c r="E590" s="183" t="s">
        <v>595</v>
      </c>
      <c r="F590" s="184" t="e">
        <f ca="1">_xlfn.XLOOKUP(E590,Sheet1!$A$4:$A$11,Sheet1!$C$4:$C$11,"")</f>
        <v>#NAME?</v>
      </c>
      <c r="G590" s="183" t="s">
        <v>596</v>
      </c>
      <c r="H590" s="58">
        <v>55</v>
      </c>
      <c r="I590" s="58">
        <v>53</v>
      </c>
      <c r="J590" s="114">
        <v>0.96363636363636396</v>
      </c>
      <c r="K590" s="58">
        <v>9</v>
      </c>
      <c r="L590" s="58">
        <v>61.981132075471699</v>
      </c>
      <c r="M590" s="58">
        <v>25.924528301886799</v>
      </c>
      <c r="N590" s="57">
        <v>18</v>
      </c>
      <c r="O590" s="112">
        <f t="shared" si="34"/>
        <v>1.4402515723270444</v>
      </c>
      <c r="P590" s="57">
        <v>17</v>
      </c>
      <c r="Q590" s="57">
        <v>17</v>
      </c>
      <c r="R590" s="113">
        <f t="shared" ref="R590:R653" si="35">Q590/P590</f>
        <v>1</v>
      </c>
    </row>
    <row r="591" spans="1:18" ht="37.5" x14ac:dyDescent="0.3">
      <c r="A591" s="41" t="s">
        <v>611</v>
      </c>
      <c r="B591" s="183">
        <v>15</v>
      </c>
      <c r="C591" s="183" t="s">
        <v>18</v>
      </c>
      <c r="D591" s="53">
        <v>2022</v>
      </c>
      <c r="E591" s="183" t="s">
        <v>597</v>
      </c>
      <c r="F591" s="184" t="e">
        <f ca="1">_xlfn.XLOOKUP(E591,Sheet1!$A$4:$A$11,Sheet1!$C$4:$C$11,"")</f>
        <v>#NAME?</v>
      </c>
      <c r="G591" s="183" t="s">
        <v>598</v>
      </c>
      <c r="H591" s="58">
        <v>256</v>
      </c>
      <c r="I591" s="58">
        <v>240</v>
      </c>
      <c r="J591" s="114">
        <v>0.9375</v>
      </c>
      <c r="K591" s="58">
        <v>29</v>
      </c>
      <c r="L591" s="58">
        <v>44.1041666666667</v>
      </c>
      <c r="M591" s="58">
        <v>26.620833333333302</v>
      </c>
      <c r="N591" s="57">
        <v>134.31034482758599</v>
      </c>
      <c r="O591" s="112">
        <f t="shared" si="34"/>
        <v>0.19820389388104415</v>
      </c>
      <c r="P591" s="57">
        <v>18</v>
      </c>
      <c r="Q591" s="57">
        <v>18</v>
      </c>
      <c r="R591" s="113">
        <f t="shared" si="35"/>
        <v>1</v>
      </c>
    </row>
    <row r="592" spans="1:18" ht="37.5" x14ac:dyDescent="0.3">
      <c r="A592" s="41" t="s">
        <v>611</v>
      </c>
      <c r="B592" s="183">
        <v>15</v>
      </c>
      <c r="C592" s="183" t="s">
        <v>18</v>
      </c>
      <c r="D592" s="53">
        <v>2022</v>
      </c>
      <c r="E592" s="183" t="s">
        <v>599</v>
      </c>
      <c r="F592" s="184" t="e">
        <f ca="1">_xlfn.XLOOKUP(E592,Sheet1!$A$4:$A$11,Sheet1!$C$4:$C$11,"")</f>
        <v>#NAME?</v>
      </c>
      <c r="G592" s="183" t="s">
        <v>600</v>
      </c>
      <c r="H592" s="58">
        <v>224</v>
      </c>
      <c r="I592" s="58">
        <v>235</v>
      </c>
      <c r="J592" s="114">
        <v>1.0491071428571399</v>
      </c>
      <c r="K592" s="58">
        <v>39</v>
      </c>
      <c r="L592" s="58">
        <v>60.574468085106403</v>
      </c>
      <c r="M592" s="58">
        <v>62.540425531914899</v>
      </c>
      <c r="N592" s="57">
        <v>32.794871794871803</v>
      </c>
      <c r="O592" s="112">
        <f t="shared" si="34"/>
        <v>1.9070184485884913</v>
      </c>
      <c r="P592" s="57">
        <v>150</v>
      </c>
      <c r="Q592" s="57">
        <v>150</v>
      </c>
      <c r="R592" s="113">
        <f t="shared" si="35"/>
        <v>1</v>
      </c>
    </row>
    <row r="593" spans="1:18" ht="37.5" x14ac:dyDescent="0.3">
      <c r="A593" s="41" t="s">
        <v>611</v>
      </c>
      <c r="B593" s="183">
        <v>15</v>
      </c>
      <c r="C593" s="183" t="s">
        <v>18</v>
      </c>
      <c r="D593" s="53">
        <v>2022</v>
      </c>
      <c r="E593" s="183" t="s">
        <v>607</v>
      </c>
      <c r="F593" s="184" t="e">
        <f ca="1">_xlfn.XLOOKUP(E593,Sheet1!$A$4:$A$11,Sheet1!$C$4:$C$11,"")</f>
        <v>#NAME?</v>
      </c>
      <c r="G593" s="183" t="s">
        <v>737</v>
      </c>
      <c r="H593" s="58">
        <v>45</v>
      </c>
      <c r="I593" s="58">
        <v>43</v>
      </c>
      <c r="J593" s="114">
        <v>0.95555555555555605</v>
      </c>
      <c r="K593" s="58">
        <v>15</v>
      </c>
      <c r="L593" s="58">
        <v>127.325581395349</v>
      </c>
      <c r="M593" s="58">
        <v>63.441860465116299</v>
      </c>
      <c r="N593" s="57">
        <v>26.533333333333299</v>
      </c>
      <c r="O593" s="112">
        <f t="shared" si="34"/>
        <v>2.3910248919013712</v>
      </c>
      <c r="P593" s="57">
        <v>29</v>
      </c>
      <c r="Q593" s="57">
        <v>29</v>
      </c>
      <c r="R593" s="113">
        <f t="shared" si="35"/>
        <v>1</v>
      </c>
    </row>
    <row r="594" spans="1:18" ht="37.5" x14ac:dyDescent="0.3">
      <c r="A594" s="41" t="s">
        <v>611</v>
      </c>
      <c r="B594" s="183">
        <v>15</v>
      </c>
      <c r="C594" s="183" t="s">
        <v>18</v>
      </c>
      <c r="D594" s="53">
        <v>2022</v>
      </c>
      <c r="E594" s="183" t="s">
        <v>601</v>
      </c>
      <c r="F594" s="184" t="e">
        <f ca="1">_xlfn.XLOOKUP(E594,Sheet1!$A$4:$A$11,Sheet1!$C$4:$C$11,"")</f>
        <v>#NAME?</v>
      </c>
      <c r="G594" s="183" t="s">
        <v>613</v>
      </c>
      <c r="H594" s="58">
        <v>1</v>
      </c>
      <c r="I594" s="58">
        <v>1</v>
      </c>
      <c r="J594" s="114">
        <v>1</v>
      </c>
      <c r="K594" s="58">
        <v>0</v>
      </c>
      <c r="L594" s="58">
        <v>0</v>
      </c>
      <c r="M594" s="58">
        <v>15</v>
      </c>
      <c r="N594" s="57"/>
      <c r="O594" s="112" t="e">
        <f t="shared" si="34"/>
        <v>#DIV/0!</v>
      </c>
      <c r="P594" s="57">
        <v>0</v>
      </c>
      <c r="Q594" s="57">
        <v>0</v>
      </c>
      <c r="R594" s="113" t="e">
        <f t="shared" si="35"/>
        <v>#DIV/0!</v>
      </c>
    </row>
    <row r="595" spans="1:18" ht="37.5" x14ac:dyDescent="0.3">
      <c r="A595" s="41" t="s">
        <v>611</v>
      </c>
      <c r="B595" s="183">
        <v>15</v>
      </c>
      <c r="C595" s="183" t="s">
        <v>18</v>
      </c>
      <c r="D595" s="53">
        <v>2022</v>
      </c>
      <c r="E595" s="183" t="s">
        <v>602</v>
      </c>
      <c r="F595" s="184" t="e">
        <f ca="1">_xlfn.XLOOKUP(E595,Sheet1!$A$4:$A$11,Sheet1!$C$4:$C$11,"")</f>
        <v>#NAME?</v>
      </c>
      <c r="G595" s="51" t="s">
        <v>603</v>
      </c>
      <c r="H595" s="58">
        <v>228</v>
      </c>
      <c r="I595" s="58">
        <v>192</v>
      </c>
      <c r="J595" s="114">
        <v>0.84210526315789502</v>
      </c>
      <c r="K595" s="58">
        <v>109</v>
      </c>
      <c r="L595" s="58">
        <v>207.213541666667</v>
      </c>
      <c r="M595" s="58">
        <v>148.46875</v>
      </c>
      <c r="N595" s="57">
        <v>87.412844036697194</v>
      </c>
      <c r="O595" s="112">
        <f t="shared" si="34"/>
        <v>1.6984775136439976</v>
      </c>
      <c r="P595" s="57">
        <v>73</v>
      </c>
      <c r="Q595" s="57">
        <v>73</v>
      </c>
      <c r="R595" s="113">
        <f t="shared" si="35"/>
        <v>1</v>
      </c>
    </row>
    <row r="596" spans="1:18" ht="37.5" x14ac:dyDescent="0.3">
      <c r="A596" s="41" t="s">
        <v>611</v>
      </c>
      <c r="B596" s="183">
        <v>15</v>
      </c>
      <c r="C596" s="183" t="s">
        <v>18</v>
      </c>
      <c r="D596" s="53">
        <v>2022</v>
      </c>
      <c r="E596" s="183" t="s">
        <v>604</v>
      </c>
      <c r="F596" s="184" t="e">
        <f ca="1">_xlfn.XLOOKUP(E596,Sheet1!$A$4:$A$11,Sheet1!$C$4:$C$11,"")</f>
        <v>#NAME?</v>
      </c>
      <c r="G596" s="51" t="s">
        <v>605</v>
      </c>
      <c r="H596" s="58">
        <v>56</v>
      </c>
      <c r="I596" s="58">
        <v>62</v>
      </c>
      <c r="J596" s="114">
        <v>1.1071428571428601</v>
      </c>
      <c r="K596" s="58">
        <v>7</v>
      </c>
      <c r="L596" s="58">
        <v>41.209677419354797</v>
      </c>
      <c r="M596" s="58">
        <v>36.161290322580598</v>
      </c>
      <c r="N596" s="57">
        <v>39.571428571428598</v>
      </c>
      <c r="O596" s="112">
        <f t="shared" si="34"/>
        <v>0.91382322114824555</v>
      </c>
      <c r="P596" s="57">
        <v>24</v>
      </c>
      <c r="Q596" s="57">
        <v>24</v>
      </c>
      <c r="R596" s="113">
        <f t="shared" si="35"/>
        <v>1</v>
      </c>
    </row>
    <row r="597" spans="1:18" ht="37.5" x14ac:dyDescent="0.3">
      <c r="A597" s="41" t="s">
        <v>611</v>
      </c>
      <c r="B597" s="183">
        <v>16</v>
      </c>
      <c r="C597" s="183" t="s">
        <v>17</v>
      </c>
      <c r="D597" s="53">
        <v>2022</v>
      </c>
      <c r="E597" s="183" t="s">
        <v>595</v>
      </c>
      <c r="F597" s="184" t="e">
        <f ca="1">_xlfn.XLOOKUP(E597,Sheet1!$A$4:$A$11,Sheet1!$C$4:$C$11,"")</f>
        <v>#NAME?</v>
      </c>
      <c r="G597" s="183" t="s">
        <v>596</v>
      </c>
      <c r="H597" s="58">
        <v>135</v>
      </c>
      <c r="I597" s="58">
        <v>180</v>
      </c>
      <c r="J597" s="114">
        <v>1.3333333333333299</v>
      </c>
      <c r="K597" s="58">
        <v>39</v>
      </c>
      <c r="L597" s="58">
        <v>79.0833333333333</v>
      </c>
      <c r="M597" s="58">
        <v>218.683333333333</v>
      </c>
      <c r="N597" s="57">
        <v>93.153846153846203</v>
      </c>
      <c r="O597" s="112">
        <f t="shared" si="34"/>
        <v>2.3475502339664143</v>
      </c>
      <c r="P597" s="57">
        <v>128</v>
      </c>
      <c r="Q597" s="57">
        <v>125</v>
      </c>
      <c r="R597" s="113">
        <f t="shared" si="35"/>
        <v>0.9765625</v>
      </c>
    </row>
    <row r="598" spans="1:18" ht="37.5" x14ac:dyDescent="0.3">
      <c r="A598" s="41" t="s">
        <v>611</v>
      </c>
      <c r="B598" s="183">
        <v>16</v>
      </c>
      <c r="C598" s="183" t="s">
        <v>17</v>
      </c>
      <c r="D598" s="53">
        <v>2022</v>
      </c>
      <c r="E598" s="183" t="s">
        <v>597</v>
      </c>
      <c r="F598" s="184" t="e">
        <f ca="1">_xlfn.XLOOKUP(E598,Sheet1!$A$4:$A$11,Sheet1!$C$4:$C$11,"")</f>
        <v>#NAME?</v>
      </c>
      <c r="G598" s="183" t="s">
        <v>598</v>
      </c>
      <c r="H598" s="58">
        <v>228</v>
      </c>
      <c r="I598" s="58">
        <v>202</v>
      </c>
      <c r="J598" s="114">
        <v>0.88596491228070196</v>
      </c>
      <c r="K598" s="58">
        <v>46</v>
      </c>
      <c r="L598" s="58">
        <v>83.118811881188094</v>
      </c>
      <c r="M598" s="58">
        <v>65.386138613861405</v>
      </c>
      <c r="N598" s="57">
        <v>234.71739130434801</v>
      </c>
      <c r="O598" s="112">
        <f t="shared" si="34"/>
        <v>0.27857389795661963</v>
      </c>
      <c r="P598" s="57">
        <v>58</v>
      </c>
      <c r="Q598" s="57">
        <v>54</v>
      </c>
      <c r="R598" s="113">
        <f t="shared" si="35"/>
        <v>0.93103448275862066</v>
      </c>
    </row>
    <row r="599" spans="1:18" ht="37.5" x14ac:dyDescent="0.3">
      <c r="A599" s="41" t="s">
        <v>611</v>
      </c>
      <c r="B599" s="183">
        <v>16</v>
      </c>
      <c r="C599" s="183" t="s">
        <v>17</v>
      </c>
      <c r="D599" s="53">
        <v>2022</v>
      </c>
      <c r="E599" s="183" t="s">
        <v>599</v>
      </c>
      <c r="F599" s="184" t="e">
        <f ca="1">_xlfn.XLOOKUP(E599,Sheet1!$A$4:$A$11,Sheet1!$C$4:$C$11,"")</f>
        <v>#NAME?</v>
      </c>
      <c r="G599" s="183" t="s">
        <v>600</v>
      </c>
      <c r="H599" s="58">
        <v>354</v>
      </c>
      <c r="I599" s="58">
        <v>407</v>
      </c>
      <c r="J599" s="114">
        <v>1.1497175141242899</v>
      </c>
      <c r="K599" s="58">
        <v>218</v>
      </c>
      <c r="L599" s="58">
        <v>195.503685503686</v>
      </c>
      <c r="M599" s="58">
        <v>312.75184275184301</v>
      </c>
      <c r="N599" s="57">
        <v>241.28899082568799</v>
      </c>
      <c r="O599" s="112">
        <f t="shared" si="34"/>
        <v>1.2961712081500694</v>
      </c>
      <c r="P599" s="57">
        <v>404</v>
      </c>
      <c r="Q599" s="57">
        <v>308</v>
      </c>
      <c r="R599" s="113">
        <f t="shared" si="35"/>
        <v>0.76237623762376239</v>
      </c>
    </row>
    <row r="600" spans="1:18" ht="37.5" x14ac:dyDescent="0.3">
      <c r="A600" s="41" t="s">
        <v>611</v>
      </c>
      <c r="B600" s="183">
        <v>16</v>
      </c>
      <c r="C600" s="183" t="s">
        <v>17</v>
      </c>
      <c r="D600" s="53">
        <v>2022</v>
      </c>
      <c r="E600" s="183" t="s">
        <v>607</v>
      </c>
      <c r="F600" s="184" t="e">
        <f ca="1">_xlfn.XLOOKUP(E600,Sheet1!$A$4:$A$11,Sheet1!$C$4:$C$11,"")</f>
        <v>#NAME?</v>
      </c>
      <c r="G600" s="183" t="s">
        <v>737</v>
      </c>
      <c r="H600" s="58">
        <v>147</v>
      </c>
      <c r="I600" s="58">
        <v>154</v>
      </c>
      <c r="J600" s="114">
        <v>1.0476190476190499</v>
      </c>
      <c r="K600" s="58">
        <v>10</v>
      </c>
      <c r="L600" s="58">
        <v>23.7012987012987</v>
      </c>
      <c r="M600" s="58">
        <v>54.025974025974001</v>
      </c>
      <c r="N600" s="57">
        <v>38</v>
      </c>
      <c r="O600" s="112">
        <f t="shared" si="34"/>
        <v>1.4217361585782633</v>
      </c>
      <c r="P600" s="57">
        <v>72</v>
      </c>
      <c r="Q600" s="57">
        <v>72</v>
      </c>
      <c r="R600" s="113">
        <f t="shared" si="35"/>
        <v>1</v>
      </c>
    </row>
    <row r="601" spans="1:18" ht="37.5" x14ac:dyDescent="0.3">
      <c r="A601" s="41" t="s">
        <v>611</v>
      </c>
      <c r="B601" s="183">
        <v>16</v>
      </c>
      <c r="C601" s="183" t="s">
        <v>17</v>
      </c>
      <c r="D601" s="53">
        <v>2022</v>
      </c>
      <c r="E601" s="183" t="s">
        <v>602</v>
      </c>
      <c r="F601" s="184" t="e">
        <f ca="1">_xlfn.XLOOKUP(E601,Sheet1!$A$4:$A$11,Sheet1!$C$4:$C$11,"")</f>
        <v>#NAME?</v>
      </c>
      <c r="G601" s="51" t="s">
        <v>603</v>
      </c>
      <c r="H601" s="58">
        <v>247</v>
      </c>
      <c r="I601" s="58">
        <v>180</v>
      </c>
      <c r="J601" s="114">
        <v>0.72874493927125505</v>
      </c>
      <c r="K601" s="58">
        <v>148</v>
      </c>
      <c r="L601" s="58">
        <v>300.11111111111097</v>
      </c>
      <c r="M601" s="58">
        <v>182.46666666666701</v>
      </c>
      <c r="N601" s="57">
        <v>152.972972972973</v>
      </c>
      <c r="O601" s="112">
        <f t="shared" si="34"/>
        <v>1.1928032979976464</v>
      </c>
      <c r="P601" s="57">
        <v>81</v>
      </c>
      <c r="Q601" s="57">
        <v>81</v>
      </c>
      <c r="R601" s="113">
        <f t="shared" si="35"/>
        <v>1</v>
      </c>
    </row>
    <row r="602" spans="1:18" ht="37.5" x14ac:dyDescent="0.3">
      <c r="A602" s="41" t="s">
        <v>611</v>
      </c>
      <c r="B602" s="183">
        <v>16</v>
      </c>
      <c r="C602" s="183" t="s">
        <v>17</v>
      </c>
      <c r="D602" s="53">
        <v>2022</v>
      </c>
      <c r="E602" s="183" t="s">
        <v>604</v>
      </c>
      <c r="F602" s="184" t="e">
        <f ca="1">_xlfn.XLOOKUP(E602,Sheet1!$A$4:$A$11,Sheet1!$C$4:$C$11,"")</f>
        <v>#NAME?</v>
      </c>
      <c r="G602" s="51" t="s">
        <v>605</v>
      </c>
      <c r="H602" s="58">
        <v>109</v>
      </c>
      <c r="I602" s="58">
        <v>125</v>
      </c>
      <c r="J602" s="114">
        <v>1.1467889908256901</v>
      </c>
      <c r="K602" s="58">
        <v>37</v>
      </c>
      <c r="L602" s="58">
        <v>108.04</v>
      </c>
      <c r="M602" s="58">
        <v>170.864</v>
      </c>
      <c r="N602" s="57">
        <v>136.486486486486</v>
      </c>
      <c r="O602" s="112">
        <f t="shared" si="34"/>
        <v>1.251874851485153</v>
      </c>
      <c r="P602" s="57">
        <v>53</v>
      </c>
      <c r="Q602" s="57">
        <v>46</v>
      </c>
      <c r="R602" s="113">
        <f t="shared" si="35"/>
        <v>0.86792452830188682</v>
      </c>
    </row>
    <row r="603" spans="1:18" ht="62.5" x14ac:dyDescent="0.3">
      <c r="A603" s="41" t="s">
        <v>611</v>
      </c>
      <c r="B603" s="183">
        <v>160</v>
      </c>
      <c r="C603" s="51" t="s">
        <v>19</v>
      </c>
      <c r="D603" s="53">
        <v>2022</v>
      </c>
      <c r="E603" s="183" t="s">
        <v>595</v>
      </c>
      <c r="F603" s="184" t="e">
        <f ca="1">_xlfn.XLOOKUP(E603,Sheet1!$A$4:$A$11,Sheet1!$C$4:$C$11,"")</f>
        <v>#NAME?</v>
      </c>
      <c r="G603" s="183" t="s">
        <v>596</v>
      </c>
      <c r="H603" s="58">
        <v>239</v>
      </c>
      <c r="I603" s="58">
        <v>289</v>
      </c>
      <c r="J603" s="114">
        <v>1.2092050209205001</v>
      </c>
      <c r="K603" s="58">
        <v>41</v>
      </c>
      <c r="L603" s="58">
        <v>51.782006920415199</v>
      </c>
      <c r="M603" s="58">
        <v>100.86505190311399</v>
      </c>
      <c r="N603" s="57">
        <v>33.341463414634099</v>
      </c>
      <c r="O603" s="112">
        <f t="shared" si="34"/>
        <v>3.0252137000934014</v>
      </c>
      <c r="P603" s="57">
        <v>200</v>
      </c>
      <c r="Q603" s="57">
        <v>200</v>
      </c>
      <c r="R603" s="113">
        <f t="shared" si="35"/>
        <v>1</v>
      </c>
    </row>
    <row r="604" spans="1:18" ht="62.5" x14ac:dyDescent="0.3">
      <c r="A604" s="41" t="s">
        <v>611</v>
      </c>
      <c r="B604" s="183">
        <v>160</v>
      </c>
      <c r="C604" s="51" t="s">
        <v>19</v>
      </c>
      <c r="D604" s="53">
        <v>2022</v>
      </c>
      <c r="E604" s="183" t="s">
        <v>601</v>
      </c>
      <c r="F604" s="184" t="e">
        <f ca="1">_xlfn.XLOOKUP(E604,Sheet1!$A$4:$A$11,Sheet1!$C$4:$C$11,"")</f>
        <v>#NAME?</v>
      </c>
      <c r="G604" s="183" t="s">
        <v>613</v>
      </c>
      <c r="H604" s="58">
        <v>717</v>
      </c>
      <c r="I604" s="58">
        <v>980</v>
      </c>
      <c r="J604" s="114">
        <v>1.3668061366806099</v>
      </c>
      <c r="K604" s="58">
        <v>125</v>
      </c>
      <c r="L604" s="58">
        <v>46.5561224489796</v>
      </c>
      <c r="M604" s="58">
        <v>154.30408163265301</v>
      </c>
      <c r="N604" s="57">
        <v>44.472000000000001</v>
      </c>
      <c r="O604" s="112">
        <f t="shared" si="34"/>
        <v>3.4696906285449947</v>
      </c>
      <c r="P604" s="57">
        <v>809</v>
      </c>
      <c r="Q604" s="57">
        <v>808</v>
      </c>
      <c r="R604" s="113">
        <f t="shared" si="35"/>
        <v>0.99876390605686027</v>
      </c>
    </row>
    <row r="605" spans="1:18" ht="62.5" x14ac:dyDescent="0.3">
      <c r="A605" s="41" t="s">
        <v>611</v>
      </c>
      <c r="B605" s="183">
        <v>160</v>
      </c>
      <c r="C605" s="51" t="s">
        <v>19</v>
      </c>
      <c r="D605" s="53">
        <v>2022</v>
      </c>
      <c r="E605" s="183" t="s">
        <v>604</v>
      </c>
      <c r="F605" s="184" t="e">
        <f ca="1">_xlfn.XLOOKUP(E605,Sheet1!$A$4:$A$11,Sheet1!$C$4:$C$11,"")</f>
        <v>#NAME?</v>
      </c>
      <c r="G605" s="51" t="s">
        <v>605</v>
      </c>
      <c r="H605" s="58">
        <v>12</v>
      </c>
      <c r="I605" s="58">
        <v>14</v>
      </c>
      <c r="J605" s="114">
        <v>1.1666666666666701</v>
      </c>
      <c r="K605" s="58">
        <v>0</v>
      </c>
      <c r="L605" s="58">
        <v>0</v>
      </c>
      <c r="M605" s="58">
        <v>65.285714285714306</v>
      </c>
      <c r="N605" s="57"/>
      <c r="O605" s="112" t="e">
        <f t="shared" si="34"/>
        <v>#DIV/0!</v>
      </c>
      <c r="P605" s="57">
        <v>2</v>
      </c>
      <c r="Q605" s="57">
        <v>2</v>
      </c>
      <c r="R605" s="113">
        <f t="shared" si="35"/>
        <v>1</v>
      </c>
    </row>
    <row r="606" spans="1:18" ht="37.5" x14ac:dyDescent="0.3">
      <c r="A606" s="41" t="s">
        <v>610</v>
      </c>
      <c r="B606" s="183">
        <v>17</v>
      </c>
      <c r="C606" s="183" t="s">
        <v>21</v>
      </c>
      <c r="D606" s="53">
        <v>2022</v>
      </c>
      <c r="E606" s="183" t="s">
        <v>595</v>
      </c>
      <c r="F606" s="184" t="e">
        <f ca="1">_xlfn.XLOOKUP(E606,Sheet1!$A$4:$A$11,Sheet1!$C$4:$C$11,"")</f>
        <v>#NAME?</v>
      </c>
      <c r="G606" s="183" t="s">
        <v>596</v>
      </c>
      <c r="H606" s="58">
        <v>1614</v>
      </c>
      <c r="I606" s="58">
        <v>2169</v>
      </c>
      <c r="J606" s="114">
        <v>1.3438661710037201</v>
      </c>
      <c r="K606" s="58">
        <v>2039</v>
      </c>
      <c r="L606" s="58">
        <v>343.12355924389101</v>
      </c>
      <c r="M606" s="58">
        <v>334.87275242047002</v>
      </c>
      <c r="N606" s="57">
        <v>870.21677292790605</v>
      </c>
      <c r="O606" s="112">
        <f t="shared" si="34"/>
        <v>0.38481532744280128</v>
      </c>
      <c r="P606" s="57">
        <v>1507</v>
      </c>
      <c r="Q606" s="57">
        <v>1192</v>
      </c>
      <c r="R606" s="113">
        <f t="shared" si="35"/>
        <v>0.79097544790975449</v>
      </c>
    </row>
    <row r="607" spans="1:18" ht="37.5" x14ac:dyDescent="0.3">
      <c r="A607" s="41" t="s">
        <v>610</v>
      </c>
      <c r="B607" s="183">
        <v>17</v>
      </c>
      <c r="C607" s="183" t="s">
        <v>21</v>
      </c>
      <c r="D607" s="53">
        <v>2022</v>
      </c>
      <c r="E607" s="183" t="s">
        <v>597</v>
      </c>
      <c r="F607" s="184" t="e">
        <f ca="1">_xlfn.XLOOKUP(E607,Sheet1!$A$4:$A$11,Sheet1!$C$4:$C$11,"")</f>
        <v>#NAME?</v>
      </c>
      <c r="G607" s="183" t="s">
        <v>598</v>
      </c>
      <c r="H607" s="58">
        <v>1135</v>
      </c>
      <c r="I607" s="58">
        <v>1270</v>
      </c>
      <c r="J607" s="114">
        <v>1.11894273127753</v>
      </c>
      <c r="K607" s="58">
        <v>396</v>
      </c>
      <c r="L607" s="58">
        <v>113.811023622047</v>
      </c>
      <c r="M607" s="58">
        <v>147.203937007874</v>
      </c>
      <c r="N607" s="57">
        <v>376.12373737373701</v>
      </c>
      <c r="O607" s="112">
        <f t="shared" si="34"/>
        <v>0.39137103665862005</v>
      </c>
      <c r="P607" s="57">
        <v>234</v>
      </c>
      <c r="Q607" s="57">
        <v>177</v>
      </c>
      <c r="R607" s="113">
        <f t="shared" si="35"/>
        <v>0.75641025641025639</v>
      </c>
    </row>
    <row r="608" spans="1:18" ht="37.5" x14ac:dyDescent="0.3">
      <c r="A608" s="41" t="s">
        <v>610</v>
      </c>
      <c r="B608" s="183">
        <v>17</v>
      </c>
      <c r="C608" s="183" t="s">
        <v>21</v>
      </c>
      <c r="D608" s="53">
        <v>2022</v>
      </c>
      <c r="E608" s="183" t="s">
        <v>599</v>
      </c>
      <c r="F608" s="184" t="e">
        <f ca="1">_xlfn.XLOOKUP(E608,Sheet1!$A$4:$A$11,Sheet1!$C$4:$C$11,"")</f>
        <v>#NAME?</v>
      </c>
      <c r="G608" s="183" t="s">
        <v>600</v>
      </c>
      <c r="H608" s="58">
        <v>1245</v>
      </c>
      <c r="I608" s="58">
        <v>1527</v>
      </c>
      <c r="J608" s="114">
        <v>1.2265060240963901</v>
      </c>
      <c r="K608" s="58">
        <v>1619</v>
      </c>
      <c r="L608" s="58">
        <v>386.99083169613601</v>
      </c>
      <c r="M608" s="58">
        <v>491.48002619515398</v>
      </c>
      <c r="N608" s="57">
        <v>420.53304508956103</v>
      </c>
      <c r="O608" s="112">
        <f t="shared" si="34"/>
        <v>1.168707267916326</v>
      </c>
      <c r="P608" s="57">
        <v>1065</v>
      </c>
      <c r="Q608" s="57">
        <v>802</v>
      </c>
      <c r="R608" s="113">
        <f t="shared" si="35"/>
        <v>0.7530516431924883</v>
      </c>
    </row>
    <row r="609" spans="1:18" ht="37.5" x14ac:dyDescent="0.3">
      <c r="A609" s="41" t="s">
        <v>610</v>
      </c>
      <c r="B609" s="183">
        <v>17</v>
      </c>
      <c r="C609" s="183" t="s">
        <v>21</v>
      </c>
      <c r="D609" s="53">
        <v>2022</v>
      </c>
      <c r="E609" s="183" t="s">
        <v>607</v>
      </c>
      <c r="F609" s="184" t="e">
        <f ca="1">_xlfn.XLOOKUP(E609,Sheet1!$A$4:$A$11,Sheet1!$C$4:$C$11,"")</f>
        <v>#NAME?</v>
      </c>
      <c r="G609" s="183" t="s">
        <v>737</v>
      </c>
      <c r="H609" s="58">
        <v>2109</v>
      </c>
      <c r="I609" s="58">
        <v>2063</v>
      </c>
      <c r="J609" s="114">
        <v>0.97818871503082006</v>
      </c>
      <c r="K609" s="58">
        <v>2512</v>
      </c>
      <c r="L609" s="58">
        <v>444.44013572467298</v>
      </c>
      <c r="M609" s="58">
        <v>423.92438196800799</v>
      </c>
      <c r="N609" s="57">
        <v>233.87221337579601</v>
      </c>
      <c r="O609" s="112">
        <f t="shared" si="34"/>
        <v>1.8126325305983568</v>
      </c>
      <c r="P609" s="57">
        <v>1134</v>
      </c>
      <c r="Q609" s="57">
        <v>1134</v>
      </c>
      <c r="R609" s="113">
        <f t="shared" si="35"/>
        <v>1</v>
      </c>
    </row>
    <row r="610" spans="1:18" ht="37.5" x14ac:dyDescent="0.3">
      <c r="A610" s="41" t="s">
        <v>610</v>
      </c>
      <c r="B610" s="183">
        <v>17</v>
      </c>
      <c r="C610" s="183" t="s">
        <v>21</v>
      </c>
      <c r="D610" s="53">
        <v>2022</v>
      </c>
      <c r="E610" s="183" t="s">
        <v>601</v>
      </c>
      <c r="F610" s="184" t="e">
        <f ca="1">_xlfn.XLOOKUP(E610,Sheet1!$A$4:$A$11,Sheet1!$C$4:$C$11,"")</f>
        <v>#NAME?</v>
      </c>
      <c r="G610" s="183" t="s">
        <v>613</v>
      </c>
      <c r="H610" s="58">
        <v>951</v>
      </c>
      <c r="I610" s="58">
        <v>696</v>
      </c>
      <c r="J610" s="114">
        <v>0.73186119873817002</v>
      </c>
      <c r="K610" s="58">
        <v>1259</v>
      </c>
      <c r="L610" s="58">
        <v>660.25143678160896</v>
      </c>
      <c r="M610" s="58">
        <v>625.74568965517199</v>
      </c>
      <c r="N610" s="57">
        <v>411.21683876092101</v>
      </c>
      <c r="O610" s="112">
        <f t="shared" si="34"/>
        <v>1.5216927680799004</v>
      </c>
      <c r="P610" s="57">
        <v>381</v>
      </c>
      <c r="Q610" s="57">
        <v>335</v>
      </c>
      <c r="R610" s="113">
        <f t="shared" si="35"/>
        <v>0.87926509186351709</v>
      </c>
    </row>
    <row r="611" spans="1:18" ht="37.5" x14ac:dyDescent="0.3">
      <c r="A611" s="41" t="s">
        <v>610</v>
      </c>
      <c r="B611" s="183">
        <v>17</v>
      </c>
      <c r="C611" s="183" t="s">
        <v>21</v>
      </c>
      <c r="D611" s="53">
        <v>2022</v>
      </c>
      <c r="E611" s="183" t="s">
        <v>604</v>
      </c>
      <c r="F611" s="184" t="e">
        <f ca="1">_xlfn.XLOOKUP(E611,Sheet1!$A$4:$A$11,Sheet1!$C$4:$C$11,"")</f>
        <v>#NAME?</v>
      </c>
      <c r="G611" s="51" t="s">
        <v>605</v>
      </c>
      <c r="H611" s="58">
        <v>1339</v>
      </c>
      <c r="I611" s="58">
        <v>826</v>
      </c>
      <c r="J611" s="114">
        <v>0.61687826736370399</v>
      </c>
      <c r="K611" s="58">
        <v>2326</v>
      </c>
      <c r="L611" s="58">
        <v>1027.8329297820801</v>
      </c>
      <c r="M611" s="58">
        <v>391.04963680387402</v>
      </c>
      <c r="N611" s="57">
        <v>714.17798796216698</v>
      </c>
      <c r="O611" s="112">
        <f t="shared" si="34"/>
        <v>0.5475520716056983</v>
      </c>
      <c r="P611" s="57">
        <v>92</v>
      </c>
      <c r="Q611" s="57">
        <v>60</v>
      </c>
      <c r="R611" s="113">
        <f t="shared" si="35"/>
        <v>0.65217391304347827</v>
      </c>
    </row>
    <row r="612" spans="1:18" ht="50" x14ac:dyDescent="0.3">
      <c r="A612" s="41" t="s">
        <v>611</v>
      </c>
      <c r="B612" s="183">
        <v>179</v>
      </c>
      <c r="C612" s="183" t="s">
        <v>79</v>
      </c>
      <c r="D612" s="53">
        <v>2022</v>
      </c>
      <c r="E612" s="183" t="s">
        <v>595</v>
      </c>
      <c r="F612" s="184" t="e">
        <f ca="1">_xlfn.XLOOKUP(E612,Sheet1!$A$4:$A$11,Sheet1!$C$4:$C$11,"")</f>
        <v>#NAME?</v>
      </c>
      <c r="G612" s="183" t="s">
        <v>596</v>
      </c>
      <c r="H612" s="58">
        <v>169</v>
      </c>
      <c r="I612" s="58">
        <v>246</v>
      </c>
      <c r="J612" s="114">
        <v>1.45562130177515</v>
      </c>
      <c r="K612" s="58">
        <v>106</v>
      </c>
      <c r="L612" s="58">
        <v>157.27642276422799</v>
      </c>
      <c r="M612" s="58">
        <v>296.72764227642301</v>
      </c>
      <c r="N612" s="57">
        <v>494.00943396226398</v>
      </c>
      <c r="O612" s="112">
        <f t="shared" si="34"/>
        <v>0.60065177277381554</v>
      </c>
      <c r="P612" s="57">
        <v>181</v>
      </c>
      <c r="Q612" s="57">
        <v>147</v>
      </c>
      <c r="R612" s="113">
        <f t="shared" si="35"/>
        <v>0.81215469613259672</v>
      </c>
    </row>
    <row r="613" spans="1:18" ht="50" x14ac:dyDescent="0.3">
      <c r="A613" s="41" t="s">
        <v>611</v>
      </c>
      <c r="B613" s="183">
        <v>179</v>
      </c>
      <c r="C613" s="183" t="s">
        <v>79</v>
      </c>
      <c r="D613" s="53">
        <v>2022</v>
      </c>
      <c r="E613" s="183" t="s">
        <v>601</v>
      </c>
      <c r="F613" s="184" t="e">
        <f ca="1">_xlfn.XLOOKUP(E613,Sheet1!$A$4:$A$11,Sheet1!$C$4:$C$11,"")</f>
        <v>#NAME?</v>
      </c>
      <c r="G613" s="183" t="s">
        <v>613</v>
      </c>
      <c r="H613" s="58">
        <v>213</v>
      </c>
      <c r="I613" s="58">
        <v>252</v>
      </c>
      <c r="J613" s="114">
        <v>1.1830985915493</v>
      </c>
      <c r="K613" s="58">
        <v>132</v>
      </c>
      <c r="L613" s="58">
        <v>191.19047619047601</v>
      </c>
      <c r="M613" s="58">
        <v>219.115079365079</v>
      </c>
      <c r="N613" s="57">
        <v>330.45454545454498</v>
      </c>
      <c r="O613" s="112">
        <f t="shared" si="34"/>
        <v>0.66307176699198689</v>
      </c>
      <c r="P613" s="57">
        <v>144</v>
      </c>
      <c r="Q613" s="57">
        <v>140</v>
      </c>
      <c r="R613" s="113">
        <f t="shared" si="35"/>
        <v>0.97222222222222221</v>
      </c>
    </row>
    <row r="614" spans="1:18" ht="50" x14ac:dyDescent="0.3">
      <c r="A614" s="41" t="s">
        <v>611</v>
      </c>
      <c r="B614" s="183">
        <v>179</v>
      </c>
      <c r="C614" s="183" t="s">
        <v>79</v>
      </c>
      <c r="D614" s="53">
        <v>2022</v>
      </c>
      <c r="E614" s="183" t="s">
        <v>604</v>
      </c>
      <c r="F614" s="184" t="e">
        <f ca="1">_xlfn.XLOOKUP(E614,Sheet1!$A$4:$A$11,Sheet1!$C$4:$C$11,"")</f>
        <v>#NAME?</v>
      </c>
      <c r="G614" s="51" t="s">
        <v>605</v>
      </c>
      <c r="H614" s="58">
        <v>8</v>
      </c>
      <c r="I614" s="58">
        <v>9</v>
      </c>
      <c r="J614" s="114">
        <v>1.125</v>
      </c>
      <c r="K614" s="58">
        <v>3</v>
      </c>
      <c r="L614" s="58">
        <v>121.666666666667</v>
      </c>
      <c r="M614" s="58">
        <v>360.555555555556</v>
      </c>
      <c r="N614" s="57">
        <v>19</v>
      </c>
      <c r="O614" s="112">
        <f t="shared" si="34"/>
        <v>18.976608187134527</v>
      </c>
      <c r="P614" s="57">
        <v>4</v>
      </c>
      <c r="Q614" s="57">
        <v>4</v>
      </c>
      <c r="R614" s="113">
        <f t="shared" si="35"/>
        <v>1</v>
      </c>
    </row>
    <row r="615" spans="1:18" ht="50" x14ac:dyDescent="0.3">
      <c r="A615" s="41" t="s">
        <v>610</v>
      </c>
      <c r="B615" s="183">
        <v>18</v>
      </c>
      <c r="C615" s="183" t="s">
        <v>22</v>
      </c>
      <c r="D615" s="53">
        <v>2022</v>
      </c>
      <c r="E615" s="183" t="s">
        <v>595</v>
      </c>
      <c r="F615" s="184" t="e">
        <f ca="1">_xlfn.XLOOKUP(E615,Sheet1!$A$4:$A$11,Sheet1!$C$4:$C$11,"")</f>
        <v>#NAME?</v>
      </c>
      <c r="G615" s="183" t="s">
        <v>596</v>
      </c>
      <c r="H615" s="58">
        <v>504</v>
      </c>
      <c r="I615" s="58">
        <v>627</v>
      </c>
      <c r="J615" s="114">
        <v>1.24404761904762</v>
      </c>
      <c r="K615" s="58">
        <v>405</v>
      </c>
      <c r="L615" s="58">
        <v>235.76555023923399</v>
      </c>
      <c r="M615" s="58">
        <v>323.13875598086099</v>
      </c>
      <c r="N615" s="57">
        <v>372.69876543209898</v>
      </c>
      <c r="O615" s="112">
        <f t="shared" si="34"/>
        <v>0.86702395057901738</v>
      </c>
      <c r="P615" s="57">
        <v>439</v>
      </c>
      <c r="Q615" s="57">
        <v>376</v>
      </c>
      <c r="R615" s="113">
        <f t="shared" si="35"/>
        <v>0.85649202733485197</v>
      </c>
    </row>
    <row r="616" spans="1:18" ht="50" x14ac:dyDescent="0.3">
      <c r="A616" s="41" t="s">
        <v>610</v>
      </c>
      <c r="B616" s="183">
        <v>18</v>
      </c>
      <c r="C616" s="183" t="s">
        <v>22</v>
      </c>
      <c r="D616" s="53">
        <v>2022</v>
      </c>
      <c r="E616" s="183" t="s">
        <v>597</v>
      </c>
      <c r="F616" s="184" t="e">
        <f ca="1">_xlfn.XLOOKUP(E616,Sheet1!$A$4:$A$11,Sheet1!$C$4:$C$11,"")</f>
        <v>#NAME?</v>
      </c>
      <c r="G616" s="183" t="s">
        <v>598</v>
      </c>
      <c r="H616" s="58">
        <v>495</v>
      </c>
      <c r="I616" s="58">
        <v>467</v>
      </c>
      <c r="J616" s="114">
        <v>0.94343434343434296</v>
      </c>
      <c r="K616" s="58">
        <v>102</v>
      </c>
      <c r="L616" s="58">
        <v>79.721627408993598</v>
      </c>
      <c r="M616" s="58">
        <v>53.9764453961456</v>
      </c>
      <c r="N616" s="57">
        <v>574.137254901961</v>
      </c>
      <c r="O616" s="112">
        <f t="shared" si="34"/>
        <v>9.4013138731717655E-2</v>
      </c>
      <c r="P616" s="57">
        <v>57</v>
      </c>
      <c r="Q616" s="57">
        <v>52</v>
      </c>
      <c r="R616" s="113">
        <f t="shared" si="35"/>
        <v>0.91228070175438591</v>
      </c>
    </row>
    <row r="617" spans="1:18" ht="50" x14ac:dyDescent="0.3">
      <c r="A617" s="41" t="s">
        <v>610</v>
      </c>
      <c r="B617" s="183">
        <v>18</v>
      </c>
      <c r="C617" s="183" t="s">
        <v>22</v>
      </c>
      <c r="D617" s="53">
        <v>2022</v>
      </c>
      <c r="E617" s="183" t="s">
        <v>599</v>
      </c>
      <c r="F617" s="184" t="e">
        <f ca="1">_xlfn.XLOOKUP(E617,Sheet1!$A$4:$A$11,Sheet1!$C$4:$C$11,"")</f>
        <v>#NAME?</v>
      </c>
      <c r="G617" s="183" t="s">
        <v>600</v>
      </c>
      <c r="H617" s="58">
        <v>414</v>
      </c>
      <c r="I617" s="58">
        <v>530</v>
      </c>
      <c r="J617" s="114">
        <v>1.28019323671498</v>
      </c>
      <c r="K617" s="58">
        <v>271</v>
      </c>
      <c r="L617" s="58">
        <v>186.63207547169799</v>
      </c>
      <c r="M617" s="58">
        <v>281.24716981132099</v>
      </c>
      <c r="N617" s="57">
        <v>348.34317343173399</v>
      </c>
      <c r="O617" s="112">
        <f t="shared" si="34"/>
        <v>0.80738533510098476</v>
      </c>
      <c r="P617" s="57">
        <v>385</v>
      </c>
      <c r="Q617" s="57">
        <v>316</v>
      </c>
      <c r="R617" s="113">
        <f t="shared" si="35"/>
        <v>0.82077922077922083</v>
      </c>
    </row>
    <row r="618" spans="1:18" ht="50" x14ac:dyDescent="0.3">
      <c r="A618" s="41" t="s">
        <v>610</v>
      </c>
      <c r="B618" s="183">
        <v>18</v>
      </c>
      <c r="C618" s="183" t="s">
        <v>22</v>
      </c>
      <c r="D618" s="53">
        <v>2022</v>
      </c>
      <c r="E618" s="183" t="s">
        <v>607</v>
      </c>
      <c r="F618" s="184" t="e">
        <f ca="1">_xlfn.XLOOKUP(E618,Sheet1!$A$4:$A$11,Sheet1!$C$4:$C$11,"")</f>
        <v>#NAME?</v>
      </c>
      <c r="G618" s="183" t="s">
        <v>737</v>
      </c>
      <c r="H618" s="58">
        <v>430</v>
      </c>
      <c r="I618" s="58">
        <v>494</v>
      </c>
      <c r="J618" s="114">
        <v>1.14883720930233</v>
      </c>
      <c r="K618" s="58">
        <v>196</v>
      </c>
      <c r="L618" s="58">
        <v>144.817813765182</v>
      </c>
      <c r="M618" s="58">
        <v>199.90080971659901</v>
      </c>
      <c r="N618" s="57">
        <v>158.16836734693899</v>
      </c>
      <c r="O618" s="112">
        <f t="shared" si="34"/>
        <v>1.26384822116878</v>
      </c>
      <c r="P618" s="57">
        <v>260</v>
      </c>
      <c r="Q618" s="57">
        <v>247</v>
      </c>
      <c r="R618" s="113">
        <f t="shared" si="35"/>
        <v>0.95</v>
      </c>
    </row>
    <row r="619" spans="1:18" ht="50" x14ac:dyDescent="0.3">
      <c r="A619" s="41" t="s">
        <v>610</v>
      </c>
      <c r="B619" s="183">
        <v>18</v>
      </c>
      <c r="C619" s="183" t="s">
        <v>22</v>
      </c>
      <c r="D619" s="53">
        <v>2022</v>
      </c>
      <c r="E619" s="183" t="s">
        <v>604</v>
      </c>
      <c r="F619" s="184" t="e">
        <f ca="1">_xlfn.XLOOKUP(E619,Sheet1!$A$4:$A$11,Sheet1!$C$4:$C$11,"")</f>
        <v>#NAME?</v>
      </c>
      <c r="G619" s="51" t="s">
        <v>605</v>
      </c>
      <c r="H619" s="58">
        <v>778</v>
      </c>
      <c r="I619" s="58">
        <v>692</v>
      </c>
      <c r="J619" s="114">
        <v>0.88946015424164504</v>
      </c>
      <c r="K619" s="58">
        <v>1067</v>
      </c>
      <c r="L619" s="58">
        <v>562.79624277456605</v>
      </c>
      <c r="M619" s="58">
        <v>467.33381502890199</v>
      </c>
      <c r="N619" s="57">
        <v>488.68509840674801</v>
      </c>
      <c r="O619" s="112">
        <f t="shared" si="34"/>
        <v>0.95630870790319322</v>
      </c>
      <c r="P619" s="57">
        <v>54</v>
      </c>
      <c r="Q619" s="57">
        <v>45</v>
      </c>
      <c r="R619" s="113">
        <f t="shared" si="35"/>
        <v>0.83333333333333337</v>
      </c>
    </row>
    <row r="620" spans="1:18" ht="37.5" x14ac:dyDescent="0.3">
      <c r="A620" s="41" t="s">
        <v>610</v>
      </c>
      <c r="B620" s="183">
        <v>20</v>
      </c>
      <c r="C620" s="183" t="s">
        <v>24</v>
      </c>
      <c r="D620" s="53">
        <v>2022</v>
      </c>
      <c r="E620" s="183" t="s">
        <v>595</v>
      </c>
      <c r="F620" s="184" t="e">
        <f ca="1">_xlfn.XLOOKUP(E620,Sheet1!$A$4:$A$11,Sheet1!$C$4:$C$11,"")</f>
        <v>#NAME?</v>
      </c>
      <c r="G620" s="183" t="s">
        <v>596</v>
      </c>
      <c r="H620" s="58">
        <v>2476</v>
      </c>
      <c r="I620" s="58">
        <v>1562</v>
      </c>
      <c r="J620" s="114">
        <v>0.63085621970920802</v>
      </c>
      <c r="K620" s="58">
        <v>2551</v>
      </c>
      <c r="L620" s="58">
        <v>596.10435339308594</v>
      </c>
      <c r="M620" s="58">
        <v>445.99615877080703</v>
      </c>
      <c r="N620" s="57">
        <v>313.88004704037598</v>
      </c>
      <c r="O620" s="112">
        <f t="shared" si="34"/>
        <v>1.4209127435024127</v>
      </c>
      <c r="P620" s="57">
        <v>1053</v>
      </c>
      <c r="Q620" s="57">
        <v>883</v>
      </c>
      <c r="R620" s="113">
        <f t="shared" si="35"/>
        <v>0.83855650522317193</v>
      </c>
    </row>
    <row r="621" spans="1:18" ht="37.5" x14ac:dyDescent="0.3">
      <c r="A621" s="41" t="s">
        <v>610</v>
      </c>
      <c r="B621" s="183">
        <v>20</v>
      </c>
      <c r="C621" s="183" t="s">
        <v>24</v>
      </c>
      <c r="D621" s="53">
        <v>2022</v>
      </c>
      <c r="E621" s="183" t="s">
        <v>597</v>
      </c>
      <c r="F621" s="184" t="e">
        <f ca="1">_xlfn.XLOOKUP(E621,Sheet1!$A$4:$A$11,Sheet1!$C$4:$C$11,"")</f>
        <v>#NAME?</v>
      </c>
      <c r="G621" s="183" t="s">
        <v>598</v>
      </c>
      <c r="H621" s="58">
        <v>626</v>
      </c>
      <c r="I621" s="58">
        <v>693</v>
      </c>
      <c r="J621" s="114">
        <v>1.1070287539936099</v>
      </c>
      <c r="K621" s="58">
        <v>335</v>
      </c>
      <c r="L621" s="58">
        <v>176.44300144300101</v>
      </c>
      <c r="M621" s="58">
        <v>277.08658008658</v>
      </c>
      <c r="N621" s="57">
        <v>504.54626865671599</v>
      </c>
      <c r="O621" s="112">
        <f t="shared" si="34"/>
        <v>0.54917972304955165</v>
      </c>
      <c r="P621" s="57">
        <v>292</v>
      </c>
      <c r="Q621" s="57">
        <v>253</v>
      </c>
      <c r="R621" s="113">
        <f t="shared" si="35"/>
        <v>0.86643835616438358</v>
      </c>
    </row>
    <row r="622" spans="1:18" ht="37.5" x14ac:dyDescent="0.3">
      <c r="A622" s="41" t="s">
        <v>610</v>
      </c>
      <c r="B622" s="183">
        <v>20</v>
      </c>
      <c r="C622" s="183" t="s">
        <v>24</v>
      </c>
      <c r="D622" s="53">
        <v>2022</v>
      </c>
      <c r="E622" s="183" t="s">
        <v>599</v>
      </c>
      <c r="F622" s="184" t="e">
        <f ca="1">_xlfn.XLOOKUP(E622,Sheet1!$A$4:$A$11,Sheet1!$C$4:$C$11,"")</f>
        <v>#NAME?</v>
      </c>
      <c r="G622" s="183" t="s">
        <v>600</v>
      </c>
      <c r="H622" s="58">
        <v>1015</v>
      </c>
      <c r="I622" s="58">
        <v>923</v>
      </c>
      <c r="J622" s="114">
        <v>0.90935960591133003</v>
      </c>
      <c r="K622" s="58">
        <v>1220</v>
      </c>
      <c r="L622" s="58">
        <v>482.44853737811502</v>
      </c>
      <c r="M622" s="58">
        <v>438.15276273022801</v>
      </c>
      <c r="N622" s="57">
        <v>329.69098360655698</v>
      </c>
      <c r="O622" s="112">
        <f t="shared" si="34"/>
        <v>1.3289801193141089</v>
      </c>
      <c r="P622" s="57">
        <v>738</v>
      </c>
      <c r="Q622" s="57">
        <v>549</v>
      </c>
      <c r="R622" s="113">
        <f t="shared" si="35"/>
        <v>0.74390243902439024</v>
      </c>
    </row>
    <row r="623" spans="1:18" ht="37.5" x14ac:dyDescent="0.3">
      <c r="A623" s="41" t="s">
        <v>610</v>
      </c>
      <c r="B623" s="183">
        <v>20</v>
      </c>
      <c r="C623" s="183" t="s">
        <v>24</v>
      </c>
      <c r="D623" s="53">
        <v>2022</v>
      </c>
      <c r="E623" s="183" t="s">
        <v>607</v>
      </c>
      <c r="F623" s="184" t="e">
        <f ca="1">_xlfn.XLOOKUP(E623,Sheet1!$A$4:$A$11,Sheet1!$C$4:$C$11,"")</f>
        <v>#NAME?</v>
      </c>
      <c r="G623" s="183" t="s">
        <v>737</v>
      </c>
      <c r="H623" s="58">
        <v>1038</v>
      </c>
      <c r="I623" s="58">
        <v>1360</v>
      </c>
      <c r="J623" s="114">
        <v>1.3102119460501001</v>
      </c>
      <c r="K623" s="58">
        <v>989</v>
      </c>
      <c r="L623" s="58">
        <v>265.43014705882399</v>
      </c>
      <c r="M623" s="58">
        <v>402.55147058823502</v>
      </c>
      <c r="N623" s="57">
        <v>266.93023255814001</v>
      </c>
      <c r="O623" s="112">
        <f t="shared" si="34"/>
        <v>1.5080774730174311</v>
      </c>
      <c r="P623" s="57">
        <v>669</v>
      </c>
      <c r="Q623" s="57">
        <v>667</v>
      </c>
      <c r="R623" s="113">
        <f t="shared" si="35"/>
        <v>0.99701046337817634</v>
      </c>
    </row>
    <row r="624" spans="1:18" ht="37.5" x14ac:dyDescent="0.3">
      <c r="A624" s="41" t="s">
        <v>610</v>
      </c>
      <c r="B624" s="183">
        <v>20</v>
      </c>
      <c r="C624" s="183" t="s">
        <v>24</v>
      </c>
      <c r="D624" s="53">
        <v>2022</v>
      </c>
      <c r="E624" s="183" t="s">
        <v>604</v>
      </c>
      <c r="F624" s="184" t="e">
        <f ca="1">_xlfn.XLOOKUP(E624,Sheet1!$A$4:$A$11,Sheet1!$C$4:$C$11,"")</f>
        <v>#NAME?</v>
      </c>
      <c r="G624" s="51" t="s">
        <v>605</v>
      </c>
      <c r="H624" s="58">
        <v>1031</v>
      </c>
      <c r="I624" s="58">
        <v>1469</v>
      </c>
      <c r="J624" s="114">
        <v>1.4248302618816699</v>
      </c>
      <c r="K624" s="58">
        <v>2022</v>
      </c>
      <c r="L624" s="58">
        <v>502.40299523485402</v>
      </c>
      <c r="M624" s="58">
        <v>844.87066031313805</v>
      </c>
      <c r="N624" s="57">
        <v>922.77596439169099</v>
      </c>
      <c r="O624" s="112">
        <f t="shared" si="34"/>
        <v>0.91557506146152234</v>
      </c>
      <c r="P624" s="57">
        <v>208</v>
      </c>
      <c r="Q624" s="57">
        <v>173</v>
      </c>
      <c r="R624" s="113">
        <f t="shared" si="35"/>
        <v>0.83173076923076927</v>
      </c>
    </row>
    <row r="625" spans="1:18" ht="50" x14ac:dyDescent="0.3">
      <c r="A625" s="41" t="s">
        <v>610</v>
      </c>
      <c r="B625" s="183">
        <v>22</v>
      </c>
      <c r="C625" s="183" t="s">
        <v>38</v>
      </c>
      <c r="D625" s="53">
        <v>2022</v>
      </c>
      <c r="E625" s="183" t="s">
        <v>595</v>
      </c>
      <c r="F625" s="184" t="e">
        <f ca="1">_xlfn.XLOOKUP(E625,Sheet1!$A$4:$A$11,Sheet1!$C$4:$C$11,"")</f>
        <v>#NAME?</v>
      </c>
      <c r="G625" s="183" t="s">
        <v>596</v>
      </c>
      <c r="H625" s="58">
        <v>806</v>
      </c>
      <c r="I625" s="58">
        <v>983</v>
      </c>
      <c r="J625" s="114">
        <v>1.2196029776674899</v>
      </c>
      <c r="K625" s="58">
        <v>605</v>
      </c>
      <c r="L625" s="58">
        <v>224.64394710071201</v>
      </c>
      <c r="M625" s="58">
        <v>307.98575788402798</v>
      </c>
      <c r="N625" s="57">
        <v>440.06115702479298</v>
      </c>
      <c r="O625" s="112">
        <f t="shared" si="34"/>
        <v>0.69987035430776756</v>
      </c>
      <c r="P625" s="57">
        <v>614</v>
      </c>
      <c r="Q625" s="57">
        <v>511</v>
      </c>
      <c r="R625" s="113">
        <f t="shared" si="35"/>
        <v>0.83224755700325737</v>
      </c>
    </row>
    <row r="626" spans="1:18" ht="50" x14ac:dyDescent="0.3">
      <c r="A626" s="41" t="s">
        <v>610</v>
      </c>
      <c r="B626" s="183">
        <v>22</v>
      </c>
      <c r="C626" s="183" t="s">
        <v>38</v>
      </c>
      <c r="D626" s="53">
        <v>2022</v>
      </c>
      <c r="E626" s="183" t="s">
        <v>597</v>
      </c>
      <c r="F626" s="184" t="e">
        <f ca="1">_xlfn.XLOOKUP(E626,Sheet1!$A$4:$A$11,Sheet1!$C$4:$C$11,"")</f>
        <v>#NAME?</v>
      </c>
      <c r="G626" s="183" t="s">
        <v>598</v>
      </c>
      <c r="H626" s="58">
        <v>747</v>
      </c>
      <c r="I626" s="58">
        <v>687</v>
      </c>
      <c r="J626" s="114">
        <v>0.91967871485943797</v>
      </c>
      <c r="K626" s="58">
        <v>225</v>
      </c>
      <c r="L626" s="58">
        <v>119.541484716157</v>
      </c>
      <c r="M626" s="58">
        <v>82.797671033478906</v>
      </c>
      <c r="N626" s="57">
        <v>370.16</v>
      </c>
      <c r="O626" s="112">
        <f t="shared" si="34"/>
        <v>0.22368076246347229</v>
      </c>
      <c r="P626" s="57">
        <v>119</v>
      </c>
      <c r="Q626" s="57">
        <v>105</v>
      </c>
      <c r="R626" s="113">
        <f t="shared" si="35"/>
        <v>0.88235294117647056</v>
      </c>
    </row>
    <row r="627" spans="1:18" ht="50" x14ac:dyDescent="0.3">
      <c r="A627" s="41" t="s">
        <v>610</v>
      </c>
      <c r="B627" s="183">
        <v>22</v>
      </c>
      <c r="C627" s="183" t="s">
        <v>38</v>
      </c>
      <c r="D627" s="53">
        <v>2022</v>
      </c>
      <c r="E627" s="183" t="s">
        <v>599</v>
      </c>
      <c r="F627" s="184" t="e">
        <f ca="1">_xlfn.XLOOKUP(E627,Sheet1!$A$4:$A$11,Sheet1!$C$4:$C$11,"")</f>
        <v>#NAME?</v>
      </c>
      <c r="G627" s="183" t="s">
        <v>600</v>
      </c>
      <c r="H627" s="58">
        <v>657</v>
      </c>
      <c r="I627" s="58">
        <v>645</v>
      </c>
      <c r="J627" s="114">
        <v>0.98173515981735204</v>
      </c>
      <c r="K627" s="58">
        <v>573</v>
      </c>
      <c r="L627" s="58">
        <v>324.25581395348797</v>
      </c>
      <c r="M627" s="58">
        <v>316.40465116279103</v>
      </c>
      <c r="N627" s="57">
        <v>313.42059336823701</v>
      </c>
      <c r="O627" s="112">
        <f t="shared" si="34"/>
        <v>1.0095209372252323</v>
      </c>
      <c r="P627" s="57">
        <v>367</v>
      </c>
      <c r="Q627" s="57">
        <v>312</v>
      </c>
      <c r="R627" s="113">
        <f t="shared" si="35"/>
        <v>0.85013623978201636</v>
      </c>
    </row>
    <row r="628" spans="1:18" ht="50" x14ac:dyDescent="0.3">
      <c r="A628" s="41" t="s">
        <v>610</v>
      </c>
      <c r="B628" s="183">
        <v>22</v>
      </c>
      <c r="C628" s="183" t="s">
        <v>38</v>
      </c>
      <c r="D628" s="53">
        <v>2022</v>
      </c>
      <c r="E628" s="183" t="s">
        <v>607</v>
      </c>
      <c r="F628" s="184" t="e">
        <f ca="1">_xlfn.XLOOKUP(E628,Sheet1!$A$4:$A$11,Sheet1!$C$4:$C$11,"")</f>
        <v>#NAME?</v>
      </c>
      <c r="G628" s="183" t="s">
        <v>737</v>
      </c>
      <c r="H628" s="58">
        <v>587</v>
      </c>
      <c r="I628" s="58">
        <v>695</v>
      </c>
      <c r="J628" s="114">
        <v>1.1839863713798999</v>
      </c>
      <c r="K628" s="58">
        <v>669</v>
      </c>
      <c r="L628" s="58">
        <v>351.34532374100701</v>
      </c>
      <c r="M628" s="58">
        <v>439.46330935251802</v>
      </c>
      <c r="N628" s="57">
        <v>236.657698056801</v>
      </c>
      <c r="O628" s="112">
        <f t="shared" si="34"/>
        <v>1.8569575930170714</v>
      </c>
      <c r="P628" s="57">
        <v>566</v>
      </c>
      <c r="Q628" s="57">
        <v>565</v>
      </c>
      <c r="R628" s="113">
        <f t="shared" si="35"/>
        <v>0.99823321554770317</v>
      </c>
    </row>
    <row r="629" spans="1:18" ht="50" x14ac:dyDescent="0.3">
      <c r="A629" s="41" t="s">
        <v>610</v>
      </c>
      <c r="B629" s="183">
        <v>22</v>
      </c>
      <c r="C629" s="183" t="s">
        <v>38</v>
      </c>
      <c r="D629" s="53">
        <v>2022</v>
      </c>
      <c r="E629" s="183" t="s">
        <v>604</v>
      </c>
      <c r="F629" s="184" t="e">
        <f ca="1">_xlfn.XLOOKUP(E629,Sheet1!$A$4:$A$11,Sheet1!$C$4:$C$11,"")</f>
        <v>#NAME?</v>
      </c>
      <c r="G629" s="51" t="s">
        <v>605</v>
      </c>
      <c r="H629" s="58">
        <v>1022</v>
      </c>
      <c r="I629" s="58">
        <v>630</v>
      </c>
      <c r="J629" s="114">
        <v>0.61643835616438403</v>
      </c>
      <c r="K629" s="58">
        <v>2937</v>
      </c>
      <c r="L629" s="58">
        <v>1701.5952380952399</v>
      </c>
      <c r="M629" s="58">
        <v>552.24920634920602</v>
      </c>
      <c r="N629" s="57">
        <v>1059.7664283282299</v>
      </c>
      <c r="O629" s="112">
        <f t="shared" si="34"/>
        <v>0.52110464304891513</v>
      </c>
      <c r="P629" s="57">
        <v>109</v>
      </c>
      <c r="Q629" s="57">
        <v>71</v>
      </c>
      <c r="R629" s="113">
        <f t="shared" si="35"/>
        <v>0.65137614678899081</v>
      </c>
    </row>
    <row r="630" spans="1:18" ht="50" x14ac:dyDescent="0.3">
      <c r="A630" s="41" t="s">
        <v>610</v>
      </c>
      <c r="B630" s="183">
        <v>23</v>
      </c>
      <c r="C630" s="183" t="s">
        <v>44</v>
      </c>
      <c r="D630" s="53">
        <v>2022</v>
      </c>
      <c r="E630" s="183" t="s">
        <v>595</v>
      </c>
      <c r="F630" s="184" t="e">
        <f ca="1">_xlfn.XLOOKUP(E630,Sheet1!$A$4:$A$11,Sheet1!$C$4:$C$11,"")</f>
        <v>#NAME?</v>
      </c>
      <c r="G630" s="183" t="s">
        <v>596</v>
      </c>
      <c r="H630" s="58">
        <v>998</v>
      </c>
      <c r="I630" s="58">
        <v>973</v>
      </c>
      <c r="J630" s="114">
        <v>0.97494989979959901</v>
      </c>
      <c r="K630" s="58">
        <v>471</v>
      </c>
      <c r="L630" s="58">
        <v>176.68550873586801</v>
      </c>
      <c r="M630" s="58">
        <v>135.614594039054</v>
      </c>
      <c r="N630" s="57">
        <v>299.75159235668798</v>
      </c>
      <c r="O630" s="112">
        <f t="shared" si="34"/>
        <v>0.4524232647867974</v>
      </c>
      <c r="P630" s="57">
        <v>440</v>
      </c>
      <c r="Q630" s="57">
        <v>336</v>
      </c>
      <c r="R630" s="113">
        <f t="shared" si="35"/>
        <v>0.76363636363636367</v>
      </c>
    </row>
    <row r="631" spans="1:18" ht="50" x14ac:dyDescent="0.3">
      <c r="A631" s="41" t="s">
        <v>610</v>
      </c>
      <c r="B631" s="183">
        <v>23</v>
      </c>
      <c r="C631" s="183" t="s">
        <v>44</v>
      </c>
      <c r="D631" s="53">
        <v>2022</v>
      </c>
      <c r="E631" s="183" t="s">
        <v>597</v>
      </c>
      <c r="F631" s="184" t="e">
        <f ca="1">_xlfn.XLOOKUP(E631,Sheet1!$A$4:$A$11,Sheet1!$C$4:$C$11,"")</f>
        <v>#NAME?</v>
      </c>
      <c r="G631" s="183" t="s">
        <v>598</v>
      </c>
      <c r="H631" s="58">
        <v>605</v>
      </c>
      <c r="I631" s="58">
        <v>611</v>
      </c>
      <c r="J631" s="114">
        <v>1.0099173553719001</v>
      </c>
      <c r="K631" s="58">
        <v>162</v>
      </c>
      <c r="L631" s="58">
        <v>96.775777414075307</v>
      </c>
      <c r="M631" s="58">
        <v>107.23240589197999</v>
      </c>
      <c r="N631" s="57">
        <v>544.28395061728395</v>
      </c>
      <c r="O631" s="112">
        <f t="shared" si="34"/>
        <v>0.19701555735818677</v>
      </c>
      <c r="P631" s="57">
        <v>92</v>
      </c>
      <c r="Q631" s="57">
        <v>88</v>
      </c>
      <c r="R631" s="113">
        <f t="shared" si="35"/>
        <v>0.95652173913043481</v>
      </c>
    </row>
    <row r="632" spans="1:18" ht="50" x14ac:dyDescent="0.3">
      <c r="A632" s="41" t="s">
        <v>610</v>
      </c>
      <c r="B632" s="183">
        <v>23</v>
      </c>
      <c r="C632" s="183" t="s">
        <v>44</v>
      </c>
      <c r="D632" s="53">
        <v>2022</v>
      </c>
      <c r="E632" s="183" t="s">
        <v>599</v>
      </c>
      <c r="F632" s="184" t="e">
        <f ca="1">_xlfn.XLOOKUP(E632,Sheet1!$A$4:$A$11,Sheet1!$C$4:$C$11,"")</f>
        <v>#NAME?</v>
      </c>
      <c r="G632" s="183" t="s">
        <v>600</v>
      </c>
      <c r="H632" s="58">
        <v>704</v>
      </c>
      <c r="I632" s="58">
        <v>725</v>
      </c>
      <c r="J632" s="114">
        <v>1.0298295454545501</v>
      </c>
      <c r="K632" s="58">
        <v>295</v>
      </c>
      <c r="L632" s="58">
        <v>148.51724137931001</v>
      </c>
      <c r="M632" s="58">
        <v>154.736551724138</v>
      </c>
      <c r="N632" s="57">
        <v>121.003389830508</v>
      </c>
      <c r="O632" s="112">
        <f t="shared" si="34"/>
        <v>1.2787786519111635</v>
      </c>
      <c r="P632" s="57">
        <v>316</v>
      </c>
      <c r="Q632" s="57">
        <v>307</v>
      </c>
      <c r="R632" s="113">
        <f t="shared" si="35"/>
        <v>0.97151898734177211</v>
      </c>
    </row>
    <row r="633" spans="1:18" ht="50" x14ac:dyDescent="0.3">
      <c r="A633" s="41" t="s">
        <v>610</v>
      </c>
      <c r="B633" s="183">
        <v>23</v>
      </c>
      <c r="C633" s="183" t="s">
        <v>44</v>
      </c>
      <c r="D633" s="53">
        <v>2022</v>
      </c>
      <c r="E633" s="183" t="s">
        <v>607</v>
      </c>
      <c r="F633" s="184" t="e">
        <f ca="1">_xlfn.XLOOKUP(E633,Sheet1!$A$4:$A$11,Sheet1!$C$4:$C$11,"")</f>
        <v>#NAME?</v>
      </c>
      <c r="G633" s="183" t="s">
        <v>737</v>
      </c>
      <c r="H633" s="58">
        <v>493</v>
      </c>
      <c r="I633" s="58">
        <v>623</v>
      </c>
      <c r="J633" s="114">
        <v>1.2636916835699801</v>
      </c>
      <c r="K633" s="58">
        <v>279</v>
      </c>
      <c r="L633" s="58">
        <v>163.45906902086699</v>
      </c>
      <c r="M633" s="58">
        <v>215.54735152488001</v>
      </c>
      <c r="N633" s="57">
        <v>149.45519713261601</v>
      </c>
      <c r="O633" s="112">
        <f t="shared" si="34"/>
        <v>1.4422205159825823</v>
      </c>
      <c r="P633" s="57">
        <v>409</v>
      </c>
      <c r="Q633" s="57">
        <v>409</v>
      </c>
      <c r="R633" s="113">
        <f t="shared" si="35"/>
        <v>1</v>
      </c>
    </row>
    <row r="634" spans="1:18" ht="50" x14ac:dyDescent="0.3">
      <c r="A634" s="41" t="s">
        <v>610</v>
      </c>
      <c r="B634" s="183">
        <v>23</v>
      </c>
      <c r="C634" s="183" t="s">
        <v>44</v>
      </c>
      <c r="D634" s="53">
        <v>2022</v>
      </c>
      <c r="E634" s="183" t="s">
        <v>604</v>
      </c>
      <c r="F634" s="184" t="e">
        <f ca="1">_xlfn.XLOOKUP(E634,Sheet1!$A$4:$A$11,Sheet1!$C$4:$C$11,"")</f>
        <v>#NAME?</v>
      </c>
      <c r="G634" s="51" t="s">
        <v>605</v>
      </c>
      <c r="H634" s="58">
        <v>720</v>
      </c>
      <c r="I634" s="58">
        <v>848</v>
      </c>
      <c r="J634" s="114">
        <v>1.17777777777778</v>
      </c>
      <c r="K634" s="58">
        <v>580</v>
      </c>
      <c r="L634" s="58">
        <v>249.64622641509399</v>
      </c>
      <c r="M634" s="58">
        <v>516.75117924528297</v>
      </c>
      <c r="N634" s="57">
        <v>390.68620689655199</v>
      </c>
      <c r="O634" s="112">
        <f t="shared" si="34"/>
        <v>1.3226757692577336</v>
      </c>
      <c r="P634" s="57">
        <v>184</v>
      </c>
      <c r="Q634" s="57">
        <v>180</v>
      </c>
      <c r="R634" s="113">
        <f t="shared" si="35"/>
        <v>0.97826086956521741</v>
      </c>
    </row>
    <row r="635" spans="1:18" ht="37.5" x14ac:dyDescent="0.3">
      <c r="A635" s="41" t="s">
        <v>610</v>
      </c>
      <c r="B635" s="183">
        <v>25</v>
      </c>
      <c r="C635" s="183" t="s">
        <v>37</v>
      </c>
      <c r="D635" s="53">
        <v>2022</v>
      </c>
      <c r="E635" s="183" t="s">
        <v>595</v>
      </c>
      <c r="F635" s="184" t="e">
        <f ca="1">_xlfn.XLOOKUP(E635,Sheet1!$A$4:$A$11,Sheet1!$C$4:$C$11,"")</f>
        <v>#NAME?</v>
      </c>
      <c r="G635" s="183" t="s">
        <v>596</v>
      </c>
      <c r="H635" s="58">
        <v>378</v>
      </c>
      <c r="I635" s="58">
        <v>429</v>
      </c>
      <c r="J635" s="114">
        <v>1.13492063492063</v>
      </c>
      <c r="K635" s="58">
        <v>237</v>
      </c>
      <c r="L635" s="58">
        <v>201.64335664335701</v>
      </c>
      <c r="M635" s="58">
        <v>230.24941724941701</v>
      </c>
      <c r="N635" s="57">
        <v>247.518987341772</v>
      </c>
      <c r="O635" s="112">
        <f t="shared" si="34"/>
        <v>0.93022931178807178</v>
      </c>
      <c r="P635" s="57">
        <v>268</v>
      </c>
      <c r="Q635" s="57">
        <v>235</v>
      </c>
      <c r="R635" s="113">
        <f t="shared" si="35"/>
        <v>0.87686567164179108</v>
      </c>
    </row>
    <row r="636" spans="1:18" ht="37.5" x14ac:dyDescent="0.3">
      <c r="A636" s="41" t="s">
        <v>610</v>
      </c>
      <c r="B636" s="183">
        <v>25</v>
      </c>
      <c r="C636" s="183" t="s">
        <v>37</v>
      </c>
      <c r="D636" s="53">
        <v>2022</v>
      </c>
      <c r="E636" s="183" t="s">
        <v>597</v>
      </c>
      <c r="F636" s="184" t="e">
        <f ca="1">_xlfn.XLOOKUP(E636,Sheet1!$A$4:$A$11,Sheet1!$C$4:$C$11,"")</f>
        <v>#NAME?</v>
      </c>
      <c r="G636" s="183" t="s">
        <v>598</v>
      </c>
      <c r="H636" s="58">
        <v>561</v>
      </c>
      <c r="I636" s="58">
        <v>567</v>
      </c>
      <c r="J636" s="114">
        <v>1.0106951871657801</v>
      </c>
      <c r="K636" s="58">
        <v>179</v>
      </c>
      <c r="L636" s="58">
        <v>115.229276895944</v>
      </c>
      <c r="M636" s="58">
        <v>134.777777777778</v>
      </c>
      <c r="N636" s="57">
        <v>657.62011173184396</v>
      </c>
      <c r="O636" s="112">
        <f t="shared" si="34"/>
        <v>0.20494777360570746</v>
      </c>
      <c r="P636" s="57">
        <v>120</v>
      </c>
      <c r="Q636" s="57">
        <v>106</v>
      </c>
      <c r="R636" s="113">
        <f t="shared" si="35"/>
        <v>0.8833333333333333</v>
      </c>
    </row>
    <row r="637" spans="1:18" ht="37.5" x14ac:dyDescent="0.3">
      <c r="A637" s="41" t="s">
        <v>610</v>
      </c>
      <c r="B637" s="183">
        <v>25</v>
      </c>
      <c r="C637" s="183" t="s">
        <v>37</v>
      </c>
      <c r="D637" s="53">
        <v>2022</v>
      </c>
      <c r="E637" s="183" t="s">
        <v>599</v>
      </c>
      <c r="F637" s="184" t="e">
        <f ca="1">_xlfn.XLOOKUP(E637,Sheet1!$A$4:$A$11,Sheet1!$C$4:$C$11,"")</f>
        <v>#NAME?</v>
      </c>
      <c r="G637" s="183" t="s">
        <v>600</v>
      </c>
      <c r="H637" s="58">
        <v>229</v>
      </c>
      <c r="I637" s="58">
        <v>240</v>
      </c>
      <c r="J637" s="114">
        <v>1.0480349344978199</v>
      </c>
      <c r="K637" s="58">
        <v>111</v>
      </c>
      <c r="L637" s="58">
        <v>168.8125</v>
      </c>
      <c r="M637" s="58">
        <v>192.041666666667</v>
      </c>
      <c r="N637" s="57">
        <v>138.05405405405401</v>
      </c>
      <c r="O637" s="112">
        <f t="shared" si="34"/>
        <v>1.3910614069433598</v>
      </c>
      <c r="P637" s="57">
        <v>118</v>
      </c>
      <c r="Q637" s="57">
        <v>113</v>
      </c>
      <c r="R637" s="113">
        <f t="shared" si="35"/>
        <v>0.9576271186440678</v>
      </c>
    </row>
    <row r="638" spans="1:18" ht="37.5" x14ac:dyDescent="0.3">
      <c r="A638" s="41" t="s">
        <v>610</v>
      </c>
      <c r="B638" s="183">
        <v>25</v>
      </c>
      <c r="C638" s="183" t="s">
        <v>37</v>
      </c>
      <c r="D638" s="53">
        <v>2022</v>
      </c>
      <c r="E638" s="183" t="s">
        <v>607</v>
      </c>
      <c r="F638" s="184" t="e">
        <f ca="1">_xlfn.XLOOKUP(E638,Sheet1!$A$4:$A$11,Sheet1!$C$4:$C$11,"")</f>
        <v>#NAME?</v>
      </c>
      <c r="G638" s="183" t="s">
        <v>737</v>
      </c>
      <c r="H638" s="58">
        <v>1221</v>
      </c>
      <c r="I638" s="58">
        <v>1031</v>
      </c>
      <c r="J638" s="114">
        <v>0.84438984438984399</v>
      </c>
      <c r="K638" s="58">
        <v>902</v>
      </c>
      <c r="L638" s="58">
        <v>319.330746847721</v>
      </c>
      <c r="M638" s="58">
        <v>239.168768186227</v>
      </c>
      <c r="N638" s="57">
        <v>168.97450110864699</v>
      </c>
      <c r="O638" s="112">
        <f t="shared" si="34"/>
        <v>1.4154133707573227</v>
      </c>
      <c r="P638" s="57">
        <v>702</v>
      </c>
      <c r="Q638" s="57">
        <v>695</v>
      </c>
      <c r="R638" s="113">
        <f t="shared" si="35"/>
        <v>0.99002849002849003</v>
      </c>
    </row>
    <row r="639" spans="1:18" ht="37.5" x14ac:dyDescent="0.3">
      <c r="A639" s="41" t="s">
        <v>610</v>
      </c>
      <c r="B639" s="183">
        <v>25</v>
      </c>
      <c r="C639" s="183" t="s">
        <v>37</v>
      </c>
      <c r="D639" s="53">
        <v>2022</v>
      </c>
      <c r="E639" s="183" t="s">
        <v>601</v>
      </c>
      <c r="F639" s="184" t="e">
        <f ca="1">_xlfn.XLOOKUP(E639,Sheet1!$A$4:$A$11,Sheet1!$C$4:$C$11,"")</f>
        <v>#NAME?</v>
      </c>
      <c r="G639" s="183" t="s">
        <v>613</v>
      </c>
      <c r="H639" s="58">
        <v>67</v>
      </c>
      <c r="I639" s="58">
        <v>77</v>
      </c>
      <c r="J639" s="114">
        <v>1.14925373134328</v>
      </c>
      <c r="K639" s="58">
        <v>24</v>
      </c>
      <c r="L639" s="58">
        <v>113.766233766234</v>
      </c>
      <c r="M639" s="58">
        <v>125.71428571428601</v>
      </c>
      <c r="N639" s="57">
        <v>167.666666666667</v>
      </c>
      <c r="O639" s="112">
        <f t="shared" si="34"/>
        <v>0.74978699233172419</v>
      </c>
      <c r="P639" s="57">
        <v>29</v>
      </c>
      <c r="Q639" s="57">
        <v>29</v>
      </c>
      <c r="R639" s="113">
        <f t="shared" si="35"/>
        <v>1</v>
      </c>
    </row>
    <row r="640" spans="1:18" ht="37.5" x14ac:dyDescent="0.3">
      <c r="A640" s="41" t="s">
        <v>610</v>
      </c>
      <c r="B640" s="183">
        <v>25</v>
      </c>
      <c r="C640" s="183" t="s">
        <v>37</v>
      </c>
      <c r="D640" s="53">
        <v>2022</v>
      </c>
      <c r="E640" s="183" t="s">
        <v>604</v>
      </c>
      <c r="F640" s="184" t="e">
        <f ca="1">_xlfn.XLOOKUP(E640,Sheet1!$A$4:$A$11,Sheet1!$C$4:$C$11,"")</f>
        <v>#NAME?</v>
      </c>
      <c r="G640" s="51" t="s">
        <v>605</v>
      </c>
      <c r="H640" s="58">
        <v>684</v>
      </c>
      <c r="I640" s="58">
        <v>923</v>
      </c>
      <c r="J640" s="114">
        <v>1.3494152046783601</v>
      </c>
      <c r="K640" s="58">
        <v>513</v>
      </c>
      <c r="L640" s="58">
        <v>202.86565547128899</v>
      </c>
      <c r="M640" s="58">
        <v>493.364030335861</v>
      </c>
      <c r="N640" s="57">
        <v>669.80896686159804</v>
      </c>
      <c r="O640" s="112">
        <f t="shared" si="34"/>
        <v>0.73657423943953315</v>
      </c>
      <c r="P640" s="57">
        <v>19</v>
      </c>
      <c r="Q640" s="57">
        <v>17</v>
      </c>
      <c r="R640" s="113">
        <f t="shared" si="35"/>
        <v>0.89473684210526316</v>
      </c>
    </row>
    <row r="641" spans="1:18" ht="37.5" x14ac:dyDescent="0.3">
      <c r="A641" s="41" t="s">
        <v>610</v>
      </c>
      <c r="B641" s="183">
        <v>27</v>
      </c>
      <c r="C641" s="183" t="s">
        <v>27</v>
      </c>
      <c r="D641" s="53">
        <v>2022</v>
      </c>
      <c r="E641" s="183" t="s">
        <v>595</v>
      </c>
      <c r="F641" s="184" t="e">
        <f ca="1">_xlfn.XLOOKUP(E641,Sheet1!$A$4:$A$11,Sheet1!$C$4:$C$11,"")</f>
        <v>#NAME?</v>
      </c>
      <c r="G641" s="183" t="s">
        <v>596</v>
      </c>
      <c r="H641" s="58">
        <v>706</v>
      </c>
      <c r="I641" s="58">
        <v>696</v>
      </c>
      <c r="J641" s="114">
        <v>0.98583569405099203</v>
      </c>
      <c r="K641" s="58">
        <v>449</v>
      </c>
      <c r="L641" s="58">
        <v>235.466954022989</v>
      </c>
      <c r="M641" s="58">
        <v>273.58764367816099</v>
      </c>
      <c r="N641" s="57">
        <v>253.271714922049</v>
      </c>
      <c r="O641" s="112">
        <f t="shared" si="34"/>
        <v>1.0802139661049981</v>
      </c>
      <c r="P641" s="57">
        <v>416</v>
      </c>
      <c r="Q641" s="57">
        <v>343</v>
      </c>
      <c r="R641" s="113">
        <f t="shared" si="35"/>
        <v>0.82451923076923073</v>
      </c>
    </row>
    <row r="642" spans="1:18" ht="37.5" x14ac:dyDescent="0.3">
      <c r="A642" s="41" t="s">
        <v>610</v>
      </c>
      <c r="B642" s="183">
        <v>27</v>
      </c>
      <c r="C642" s="183" t="s">
        <v>27</v>
      </c>
      <c r="D642" s="53">
        <v>2022</v>
      </c>
      <c r="E642" s="183" t="s">
        <v>597</v>
      </c>
      <c r="F642" s="184" t="e">
        <f ca="1">_xlfn.XLOOKUP(E642,Sheet1!$A$4:$A$11,Sheet1!$C$4:$C$11,"")</f>
        <v>#NAME?</v>
      </c>
      <c r="G642" s="183" t="s">
        <v>598</v>
      </c>
      <c r="H642" s="58">
        <v>832</v>
      </c>
      <c r="I642" s="58">
        <v>826</v>
      </c>
      <c r="J642" s="114">
        <v>0.99278846153846201</v>
      </c>
      <c r="K642" s="58">
        <v>151</v>
      </c>
      <c r="L642" s="58">
        <v>66.725181598063003</v>
      </c>
      <c r="M642" s="58">
        <v>73.905569007263907</v>
      </c>
      <c r="N642" s="57">
        <v>427.58278145695402</v>
      </c>
      <c r="O642" s="112">
        <f t="shared" ref="O642:O705" si="36">M642/N642</f>
        <v>0.17284505413299528</v>
      </c>
      <c r="P642" s="57">
        <v>92</v>
      </c>
      <c r="Q642" s="57">
        <v>85</v>
      </c>
      <c r="R642" s="113">
        <f t="shared" si="35"/>
        <v>0.92391304347826086</v>
      </c>
    </row>
    <row r="643" spans="1:18" ht="37.5" x14ac:dyDescent="0.3">
      <c r="A643" s="41" t="s">
        <v>610</v>
      </c>
      <c r="B643" s="183">
        <v>27</v>
      </c>
      <c r="C643" s="183" t="s">
        <v>27</v>
      </c>
      <c r="D643" s="53">
        <v>2022</v>
      </c>
      <c r="E643" s="183" t="s">
        <v>599</v>
      </c>
      <c r="F643" s="184" t="e">
        <f ca="1">_xlfn.XLOOKUP(E643,Sheet1!$A$4:$A$11,Sheet1!$C$4:$C$11,"")</f>
        <v>#NAME?</v>
      </c>
      <c r="G643" s="183" t="s">
        <v>600</v>
      </c>
      <c r="H643" s="58">
        <v>405</v>
      </c>
      <c r="I643" s="58">
        <v>404</v>
      </c>
      <c r="J643" s="114">
        <v>0.99753086419753101</v>
      </c>
      <c r="K643" s="58">
        <v>210</v>
      </c>
      <c r="L643" s="58">
        <v>189.72772277227699</v>
      </c>
      <c r="M643" s="58">
        <v>205.851485148515</v>
      </c>
      <c r="N643" s="57">
        <v>192.252380952381</v>
      </c>
      <c r="O643" s="112">
        <f t="shared" si="36"/>
        <v>1.0707356867507527</v>
      </c>
      <c r="P643" s="57">
        <v>205</v>
      </c>
      <c r="Q643" s="57">
        <v>176</v>
      </c>
      <c r="R643" s="113">
        <f t="shared" si="35"/>
        <v>0.85853658536585364</v>
      </c>
    </row>
    <row r="644" spans="1:18" ht="37.5" x14ac:dyDescent="0.3">
      <c r="A644" s="41" t="s">
        <v>610</v>
      </c>
      <c r="B644" s="183">
        <v>27</v>
      </c>
      <c r="C644" s="183" t="s">
        <v>27</v>
      </c>
      <c r="D644" s="53">
        <v>2022</v>
      </c>
      <c r="E644" s="183" t="s">
        <v>607</v>
      </c>
      <c r="F644" s="184" t="e">
        <f ca="1">_xlfn.XLOOKUP(E644,Sheet1!$A$4:$A$11,Sheet1!$C$4:$C$11,"")</f>
        <v>#NAME?</v>
      </c>
      <c r="G644" s="183" t="s">
        <v>737</v>
      </c>
      <c r="H644" s="58">
        <v>563</v>
      </c>
      <c r="I644" s="58">
        <v>531</v>
      </c>
      <c r="J644" s="114">
        <v>0.94316163410302001</v>
      </c>
      <c r="K644" s="58">
        <v>240</v>
      </c>
      <c r="L644" s="58">
        <v>164.971751412429</v>
      </c>
      <c r="M644" s="58">
        <v>151.964218455744</v>
      </c>
      <c r="N644" s="57">
        <v>99.554166666666703</v>
      </c>
      <c r="O644" s="112">
        <f t="shared" si="36"/>
        <v>1.5264475967596596</v>
      </c>
      <c r="P644" s="57">
        <v>208</v>
      </c>
      <c r="Q644" s="57">
        <v>208</v>
      </c>
      <c r="R644" s="113">
        <f t="shared" si="35"/>
        <v>1</v>
      </c>
    </row>
    <row r="645" spans="1:18" ht="37.5" x14ac:dyDescent="0.3">
      <c r="A645" s="41" t="s">
        <v>610</v>
      </c>
      <c r="B645" s="183">
        <v>27</v>
      </c>
      <c r="C645" s="183" t="s">
        <v>27</v>
      </c>
      <c r="D645" s="53">
        <v>2022</v>
      </c>
      <c r="E645" s="183" t="s">
        <v>604</v>
      </c>
      <c r="F645" s="184" t="e">
        <f ca="1">_xlfn.XLOOKUP(E645,Sheet1!$A$4:$A$11,Sheet1!$C$4:$C$11,"")</f>
        <v>#NAME?</v>
      </c>
      <c r="G645" s="51" t="s">
        <v>605</v>
      </c>
      <c r="H645" s="58">
        <v>832</v>
      </c>
      <c r="I645" s="58">
        <v>931</v>
      </c>
      <c r="J645" s="114">
        <v>1.1189903846153799</v>
      </c>
      <c r="K645" s="58">
        <v>262</v>
      </c>
      <c r="L645" s="58">
        <v>102.717508055854</v>
      </c>
      <c r="M645" s="58">
        <v>165.75510204081601</v>
      </c>
      <c r="N645" s="57">
        <v>308.80916030534399</v>
      </c>
      <c r="O645" s="112">
        <f t="shared" si="36"/>
        <v>0.5367557810685436</v>
      </c>
      <c r="P645" s="57">
        <v>38</v>
      </c>
      <c r="Q645" s="57">
        <v>31</v>
      </c>
      <c r="R645" s="113">
        <f t="shared" si="35"/>
        <v>0.81578947368421051</v>
      </c>
    </row>
    <row r="646" spans="1:18" ht="37.5" x14ac:dyDescent="0.3">
      <c r="A646" s="41" t="s">
        <v>610</v>
      </c>
      <c r="B646" s="183">
        <v>28</v>
      </c>
      <c r="C646" s="183" t="s">
        <v>26</v>
      </c>
      <c r="D646" s="53">
        <v>2022</v>
      </c>
      <c r="E646" s="183" t="s">
        <v>595</v>
      </c>
      <c r="F646" s="184" t="e">
        <f ca="1">_xlfn.XLOOKUP(E646,Sheet1!$A$4:$A$11,Sheet1!$C$4:$C$11,"")</f>
        <v>#NAME?</v>
      </c>
      <c r="G646" s="183" t="s">
        <v>596</v>
      </c>
      <c r="H646" s="58">
        <v>868</v>
      </c>
      <c r="I646" s="58">
        <v>1032</v>
      </c>
      <c r="J646" s="114">
        <v>1.1889400921658999</v>
      </c>
      <c r="K646" s="58">
        <v>721</v>
      </c>
      <c r="L646" s="58">
        <v>255.00484496124</v>
      </c>
      <c r="M646" s="58">
        <v>316.64341085271298</v>
      </c>
      <c r="N646" s="57">
        <v>285.711511789182</v>
      </c>
      <c r="O646" s="112">
        <f t="shared" si="36"/>
        <v>1.1082626978165118</v>
      </c>
      <c r="P646" s="57">
        <v>875</v>
      </c>
      <c r="Q646" s="57">
        <v>728</v>
      </c>
      <c r="R646" s="113">
        <f t="shared" si="35"/>
        <v>0.83199999999999996</v>
      </c>
    </row>
    <row r="647" spans="1:18" ht="37.5" x14ac:dyDescent="0.3">
      <c r="A647" s="41" t="s">
        <v>610</v>
      </c>
      <c r="B647" s="183">
        <v>28</v>
      </c>
      <c r="C647" s="183" t="s">
        <v>26</v>
      </c>
      <c r="D647" s="53">
        <v>2022</v>
      </c>
      <c r="E647" s="183" t="s">
        <v>597</v>
      </c>
      <c r="F647" s="184" t="e">
        <f ca="1">_xlfn.XLOOKUP(E647,Sheet1!$A$4:$A$11,Sheet1!$C$4:$C$11,"")</f>
        <v>#NAME?</v>
      </c>
      <c r="G647" s="183" t="s">
        <v>598</v>
      </c>
      <c r="H647" s="58">
        <v>624</v>
      </c>
      <c r="I647" s="58">
        <v>687</v>
      </c>
      <c r="J647" s="114">
        <v>1.1009615384615401</v>
      </c>
      <c r="K647" s="58">
        <v>259</v>
      </c>
      <c r="L647" s="58">
        <v>137.60553129548799</v>
      </c>
      <c r="M647" s="58">
        <v>186.021834061135</v>
      </c>
      <c r="N647" s="57">
        <v>582.50965250965305</v>
      </c>
      <c r="O647" s="112">
        <f t="shared" si="36"/>
        <v>0.31934549626720965</v>
      </c>
      <c r="P647" s="57">
        <v>162</v>
      </c>
      <c r="Q647" s="57">
        <v>106</v>
      </c>
      <c r="R647" s="113">
        <f t="shared" si="35"/>
        <v>0.65432098765432101</v>
      </c>
    </row>
    <row r="648" spans="1:18" ht="37.5" x14ac:dyDescent="0.3">
      <c r="A648" s="41" t="s">
        <v>610</v>
      </c>
      <c r="B648" s="183">
        <v>28</v>
      </c>
      <c r="C648" s="183" t="s">
        <v>26</v>
      </c>
      <c r="D648" s="53">
        <v>2022</v>
      </c>
      <c r="E648" s="183" t="s">
        <v>599</v>
      </c>
      <c r="F648" s="184" t="e">
        <f ca="1">_xlfn.XLOOKUP(E648,Sheet1!$A$4:$A$11,Sheet1!$C$4:$C$11,"")</f>
        <v>#NAME?</v>
      </c>
      <c r="G648" s="183" t="s">
        <v>600</v>
      </c>
      <c r="H648" s="58">
        <v>417</v>
      </c>
      <c r="I648" s="58">
        <v>451</v>
      </c>
      <c r="J648" s="114">
        <v>1.0815347721822499</v>
      </c>
      <c r="K648" s="58">
        <v>405</v>
      </c>
      <c r="L648" s="58">
        <v>327.77161862527697</v>
      </c>
      <c r="M648" s="58">
        <v>372.80044345898</v>
      </c>
      <c r="N648" s="57">
        <v>374.99012345679</v>
      </c>
      <c r="O648" s="112">
        <f t="shared" si="36"/>
        <v>0.99416069954689801</v>
      </c>
      <c r="P648" s="57">
        <v>417</v>
      </c>
      <c r="Q648" s="57">
        <v>290</v>
      </c>
      <c r="R648" s="113">
        <f t="shared" si="35"/>
        <v>0.69544364508393286</v>
      </c>
    </row>
    <row r="649" spans="1:18" ht="37.5" x14ac:dyDescent="0.3">
      <c r="A649" s="41" t="s">
        <v>610</v>
      </c>
      <c r="B649" s="183">
        <v>28</v>
      </c>
      <c r="C649" s="183" t="s">
        <v>26</v>
      </c>
      <c r="D649" s="53">
        <v>2022</v>
      </c>
      <c r="E649" s="183" t="s">
        <v>607</v>
      </c>
      <c r="F649" s="184" t="e">
        <f ca="1">_xlfn.XLOOKUP(E649,Sheet1!$A$4:$A$11,Sheet1!$C$4:$C$11,"")</f>
        <v>#NAME?</v>
      </c>
      <c r="G649" s="183" t="s">
        <v>737</v>
      </c>
      <c r="H649" s="58">
        <v>197</v>
      </c>
      <c r="I649" s="58">
        <v>265</v>
      </c>
      <c r="J649" s="114">
        <v>1.3451776649746201</v>
      </c>
      <c r="K649" s="58">
        <v>142</v>
      </c>
      <c r="L649" s="58">
        <v>195.58490566037699</v>
      </c>
      <c r="M649" s="58">
        <v>302.46415094339602</v>
      </c>
      <c r="N649" s="57">
        <v>275.73943661971799</v>
      </c>
      <c r="O649" s="112">
        <f t="shared" si="36"/>
        <v>1.096920174536133</v>
      </c>
      <c r="P649" s="57">
        <v>11</v>
      </c>
      <c r="Q649" s="57">
        <v>11</v>
      </c>
      <c r="R649" s="113">
        <f t="shared" si="35"/>
        <v>1</v>
      </c>
    </row>
    <row r="650" spans="1:18" ht="37.5" x14ac:dyDescent="0.3">
      <c r="A650" s="41" t="s">
        <v>610</v>
      </c>
      <c r="B650" s="183">
        <v>28</v>
      </c>
      <c r="C650" s="183" t="s">
        <v>26</v>
      </c>
      <c r="D650" s="53">
        <v>2022</v>
      </c>
      <c r="E650" s="183" t="s">
        <v>604</v>
      </c>
      <c r="F650" s="184" t="e">
        <f ca="1">_xlfn.XLOOKUP(E650,Sheet1!$A$4:$A$11,Sheet1!$C$4:$C$11,"")</f>
        <v>#NAME?</v>
      </c>
      <c r="G650" s="51" t="s">
        <v>605</v>
      </c>
      <c r="H650" s="58">
        <v>821</v>
      </c>
      <c r="I650" s="58">
        <v>983</v>
      </c>
      <c r="J650" s="114">
        <v>1.1973203410475</v>
      </c>
      <c r="K650" s="58">
        <v>694</v>
      </c>
      <c r="L650" s="58">
        <v>257.69074262461902</v>
      </c>
      <c r="M650" s="58">
        <v>317.92166836215699</v>
      </c>
      <c r="N650" s="57">
        <v>617.82564841498595</v>
      </c>
      <c r="O650" s="112">
        <f t="shared" si="36"/>
        <v>0.5145815315012835</v>
      </c>
      <c r="P650" s="57">
        <v>140</v>
      </c>
      <c r="Q650" s="57">
        <v>115</v>
      </c>
      <c r="R650" s="113">
        <f t="shared" si="35"/>
        <v>0.8214285714285714</v>
      </c>
    </row>
    <row r="651" spans="1:18" ht="37.5" x14ac:dyDescent="0.3">
      <c r="A651" s="41" t="s">
        <v>610</v>
      </c>
      <c r="B651" s="183">
        <v>29</v>
      </c>
      <c r="C651" s="183" t="s">
        <v>30</v>
      </c>
      <c r="D651" s="53">
        <v>2022</v>
      </c>
      <c r="E651" s="183" t="s">
        <v>595</v>
      </c>
      <c r="F651" s="184" t="e">
        <f ca="1">_xlfn.XLOOKUP(E651,Sheet1!$A$4:$A$11,Sheet1!$C$4:$C$11,"")</f>
        <v>#NAME?</v>
      </c>
      <c r="G651" s="183" t="s">
        <v>596</v>
      </c>
      <c r="H651" s="58">
        <v>316</v>
      </c>
      <c r="I651" s="58">
        <v>463</v>
      </c>
      <c r="J651" s="114">
        <v>1.46518987341772</v>
      </c>
      <c r="K651" s="58">
        <v>372</v>
      </c>
      <c r="L651" s="58">
        <v>293.26133909287302</v>
      </c>
      <c r="M651" s="58">
        <v>609.01079913606895</v>
      </c>
      <c r="N651" s="57">
        <v>397.93548387096803</v>
      </c>
      <c r="O651" s="112">
        <f t="shared" si="36"/>
        <v>1.5304259705916119</v>
      </c>
      <c r="P651" s="57">
        <v>499</v>
      </c>
      <c r="Q651" s="57">
        <v>389</v>
      </c>
      <c r="R651" s="113">
        <f t="shared" si="35"/>
        <v>0.77955911823647295</v>
      </c>
    </row>
    <row r="652" spans="1:18" ht="37.5" x14ac:dyDescent="0.3">
      <c r="A652" s="41" t="s">
        <v>610</v>
      </c>
      <c r="B652" s="183">
        <v>29</v>
      </c>
      <c r="C652" s="183" t="s">
        <v>30</v>
      </c>
      <c r="D652" s="53">
        <v>2022</v>
      </c>
      <c r="E652" s="183" t="s">
        <v>597</v>
      </c>
      <c r="F652" s="184" t="e">
        <f ca="1">_xlfn.XLOOKUP(E652,Sheet1!$A$4:$A$11,Sheet1!$C$4:$C$11,"")</f>
        <v>#NAME?</v>
      </c>
      <c r="G652" s="183" t="s">
        <v>598</v>
      </c>
      <c r="H652" s="58">
        <v>629</v>
      </c>
      <c r="I652" s="58">
        <v>612</v>
      </c>
      <c r="J652" s="114">
        <v>0.97297297297297303</v>
      </c>
      <c r="K652" s="58">
        <v>292</v>
      </c>
      <c r="L652" s="58">
        <v>174.15032679738599</v>
      </c>
      <c r="M652" s="58">
        <v>187.003267973856</v>
      </c>
      <c r="N652" s="57">
        <v>545.26369863013701</v>
      </c>
      <c r="O652" s="112">
        <f t="shared" si="36"/>
        <v>0.34295932123055922</v>
      </c>
      <c r="P652" s="57">
        <v>174</v>
      </c>
      <c r="Q652" s="57">
        <v>149</v>
      </c>
      <c r="R652" s="113">
        <f t="shared" si="35"/>
        <v>0.85632183908045978</v>
      </c>
    </row>
    <row r="653" spans="1:18" ht="37.5" x14ac:dyDescent="0.3">
      <c r="A653" s="41" t="s">
        <v>610</v>
      </c>
      <c r="B653" s="183">
        <v>29</v>
      </c>
      <c r="C653" s="183" t="s">
        <v>30</v>
      </c>
      <c r="D653" s="53">
        <v>2022</v>
      </c>
      <c r="E653" s="183" t="s">
        <v>599</v>
      </c>
      <c r="F653" s="184" t="e">
        <f ca="1">_xlfn.XLOOKUP(E653,Sheet1!$A$4:$A$11,Sheet1!$C$4:$C$11,"")</f>
        <v>#NAME?</v>
      </c>
      <c r="G653" s="183" t="s">
        <v>600</v>
      </c>
      <c r="H653" s="58">
        <v>440</v>
      </c>
      <c r="I653" s="58">
        <v>406</v>
      </c>
      <c r="J653" s="114">
        <v>0.92272727272727295</v>
      </c>
      <c r="K653" s="58">
        <v>375</v>
      </c>
      <c r="L653" s="58">
        <v>337.13054187192103</v>
      </c>
      <c r="M653" s="58">
        <v>317.72660098522198</v>
      </c>
      <c r="N653" s="57">
        <v>260.11733333333302</v>
      </c>
      <c r="O653" s="112">
        <f t="shared" si="36"/>
        <v>1.2214741590406215</v>
      </c>
      <c r="P653" s="57">
        <v>298</v>
      </c>
      <c r="Q653" s="57">
        <v>226</v>
      </c>
      <c r="R653" s="113">
        <f t="shared" si="35"/>
        <v>0.75838926174496646</v>
      </c>
    </row>
    <row r="654" spans="1:18" ht="37.5" x14ac:dyDescent="0.3">
      <c r="A654" s="41" t="s">
        <v>610</v>
      </c>
      <c r="B654" s="183">
        <v>29</v>
      </c>
      <c r="C654" s="183" t="s">
        <v>30</v>
      </c>
      <c r="D654" s="53">
        <v>2022</v>
      </c>
      <c r="E654" s="183" t="s">
        <v>607</v>
      </c>
      <c r="F654" s="184" t="e">
        <f ca="1">_xlfn.XLOOKUP(E654,Sheet1!$A$4:$A$11,Sheet1!$C$4:$C$11,"")</f>
        <v>#NAME?</v>
      </c>
      <c r="G654" s="183" t="s">
        <v>737</v>
      </c>
      <c r="H654" s="58">
        <v>474</v>
      </c>
      <c r="I654" s="58">
        <v>356</v>
      </c>
      <c r="J654" s="114">
        <v>0.75105485232067504</v>
      </c>
      <c r="K654" s="58">
        <v>404</v>
      </c>
      <c r="L654" s="58">
        <v>414.21348314606701</v>
      </c>
      <c r="M654" s="58">
        <v>252.584269662921</v>
      </c>
      <c r="N654" s="57">
        <v>160.69801980198</v>
      </c>
      <c r="O654" s="112">
        <f t="shared" si="36"/>
        <v>1.5717945371957152</v>
      </c>
      <c r="P654" s="57">
        <v>225</v>
      </c>
      <c r="Q654" s="57">
        <v>224</v>
      </c>
      <c r="R654" s="113">
        <f t="shared" ref="R654:R717" si="37">Q654/P654</f>
        <v>0.99555555555555553</v>
      </c>
    </row>
    <row r="655" spans="1:18" ht="37.5" x14ac:dyDescent="0.3">
      <c r="A655" s="41" t="s">
        <v>610</v>
      </c>
      <c r="B655" s="183">
        <v>29</v>
      </c>
      <c r="C655" s="183" t="s">
        <v>30</v>
      </c>
      <c r="D655" s="53">
        <v>2022</v>
      </c>
      <c r="E655" s="183" t="s">
        <v>604</v>
      </c>
      <c r="F655" s="184" t="e">
        <f ca="1">_xlfn.XLOOKUP(E655,Sheet1!$A$4:$A$11,Sheet1!$C$4:$C$11,"")</f>
        <v>#NAME?</v>
      </c>
      <c r="G655" s="51" t="s">
        <v>605</v>
      </c>
      <c r="H655" s="58">
        <v>795</v>
      </c>
      <c r="I655" s="58">
        <v>749</v>
      </c>
      <c r="J655" s="114">
        <v>0.942138364779874</v>
      </c>
      <c r="K655" s="58">
        <v>1154</v>
      </c>
      <c r="L655" s="58">
        <v>562.36315086782395</v>
      </c>
      <c r="M655" s="58">
        <v>389.20160213618198</v>
      </c>
      <c r="N655" s="57">
        <v>599.33795493934099</v>
      </c>
      <c r="O655" s="112">
        <f t="shared" si="36"/>
        <v>0.64938587474503107</v>
      </c>
      <c r="P655" s="57">
        <v>67</v>
      </c>
      <c r="Q655" s="57">
        <v>49</v>
      </c>
      <c r="R655" s="113">
        <f t="shared" si="37"/>
        <v>0.73134328358208955</v>
      </c>
    </row>
    <row r="656" spans="1:18" ht="50" x14ac:dyDescent="0.3">
      <c r="A656" s="41" t="s">
        <v>610</v>
      </c>
      <c r="B656" s="183">
        <v>30</v>
      </c>
      <c r="C656" s="183" t="s">
        <v>40</v>
      </c>
      <c r="D656" s="53">
        <v>2022</v>
      </c>
      <c r="E656" s="183" t="s">
        <v>595</v>
      </c>
      <c r="F656" s="184" t="e">
        <f ca="1">_xlfn.XLOOKUP(E656,Sheet1!$A$4:$A$11,Sheet1!$C$4:$C$11,"")</f>
        <v>#NAME?</v>
      </c>
      <c r="G656" s="183" t="s">
        <v>596</v>
      </c>
      <c r="H656" s="58">
        <v>730</v>
      </c>
      <c r="I656" s="58">
        <v>1408</v>
      </c>
      <c r="J656" s="114">
        <v>1.92876712328767</v>
      </c>
      <c r="K656" s="58">
        <v>761</v>
      </c>
      <c r="L656" s="58">
        <v>197.27627840909099</v>
      </c>
      <c r="M656" s="58">
        <v>690.49431818181802</v>
      </c>
      <c r="N656" s="57">
        <v>358.53088042049899</v>
      </c>
      <c r="O656" s="112">
        <f t="shared" si="36"/>
        <v>1.9258991509238461</v>
      </c>
      <c r="P656" s="57">
        <v>1095</v>
      </c>
      <c r="Q656" s="57">
        <v>1047</v>
      </c>
      <c r="R656" s="113">
        <f t="shared" si="37"/>
        <v>0.95616438356164379</v>
      </c>
    </row>
    <row r="657" spans="1:18" ht="50" x14ac:dyDescent="0.3">
      <c r="A657" s="41" t="s">
        <v>610</v>
      </c>
      <c r="B657" s="183">
        <v>30</v>
      </c>
      <c r="C657" s="183" t="s">
        <v>40</v>
      </c>
      <c r="D657" s="53">
        <v>2022</v>
      </c>
      <c r="E657" s="183" t="s">
        <v>597</v>
      </c>
      <c r="F657" s="184" t="e">
        <f ca="1">_xlfn.XLOOKUP(E657,Sheet1!$A$4:$A$11,Sheet1!$C$4:$C$11,"")</f>
        <v>#NAME?</v>
      </c>
      <c r="G657" s="183" t="s">
        <v>598</v>
      </c>
      <c r="H657" s="58">
        <v>460</v>
      </c>
      <c r="I657" s="58">
        <v>456</v>
      </c>
      <c r="J657" s="114">
        <v>0.99130434782608701</v>
      </c>
      <c r="K657" s="58">
        <v>153</v>
      </c>
      <c r="L657" s="58">
        <v>122.467105263158</v>
      </c>
      <c r="M657" s="58">
        <v>99.050438596491205</v>
      </c>
      <c r="N657" s="57">
        <v>395.52941176470603</v>
      </c>
      <c r="O657" s="112">
        <f t="shared" si="36"/>
        <v>0.25042496373294909</v>
      </c>
      <c r="P657" s="57">
        <v>85</v>
      </c>
      <c r="Q657" s="57">
        <v>78</v>
      </c>
      <c r="R657" s="113">
        <f t="shared" si="37"/>
        <v>0.91764705882352937</v>
      </c>
    </row>
    <row r="658" spans="1:18" ht="50" x14ac:dyDescent="0.3">
      <c r="A658" s="41" t="s">
        <v>610</v>
      </c>
      <c r="B658" s="183">
        <v>30</v>
      </c>
      <c r="C658" s="183" t="s">
        <v>40</v>
      </c>
      <c r="D658" s="53">
        <v>2022</v>
      </c>
      <c r="E658" s="183" t="s">
        <v>599</v>
      </c>
      <c r="F658" s="184" t="e">
        <f ca="1">_xlfn.XLOOKUP(E658,Sheet1!$A$4:$A$11,Sheet1!$C$4:$C$11,"")</f>
        <v>#NAME?</v>
      </c>
      <c r="G658" s="183" t="s">
        <v>600</v>
      </c>
      <c r="H658" s="58">
        <v>399</v>
      </c>
      <c r="I658" s="58">
        <v>425</v>
      </c>
      <c r="J658" s="114">
        <v>1.0651629072681701</v>
      </c>
      <c r="K658" s="58">
        <v>407</v>
      </c>
      <c r="L658" s="58">
        <v>349.54117647058803</v>
      </c>
      <c r="M658" s="58">
        <v>585.69882352941204</v>
      </c>
      <c r="N658" s="57">
        <v>323.50859950860001</v>
      </c>
      <c r="O658" s="112">
        <f t="shared" si="36"/>
        <v>1.8104582827753921</v>
      </c>
      <c r="P658" s="57">
        <v>323</v>
      </c>
      <c r="Q658" s="57">
        <v>279</v>
      </c>
      <c r="R658" s="113">
        <f t="shared" si="37"/>
        <v>0.86377708978328172</v>
      </c>
    </row>
    <row r="659" spans="1:18" ht="50" x14ac:dyDescent="0.3">
      <c r="A659" s="41" t="s">
        <v>610</v>
      </c>
      <c r="B659" s="183">
        <v>30</v>
      </c>
      <c r="C659" s="183" t="s">
        <v>40</v>
      </c>
      <c r="D659" s="53">
        <v>2022</v>
      </c>
      <c r="E659" s="183" t="s">
        <v>607</v>
      </c>
      <c r="F659" s="184" t="e">
        <f ca="1">_xlfn.XLOOKUP(E659,Sheet1!$A$4:$A$11,Sheet1!$C$4:$C$11,"")</f>
        <v>#NAME?</v>
      </c>
      <c r="G659" s="183" t="s">
        <v>737</v>
      </c>
      <c r="H659" s="58">
        <v>366</v>
      </c>
      <c r="I659" s="58">
        <v>424</v>
      </c>
      <c r="J659" s="114">
        <v>1.1584699453551901</v>
      </c>
      <c r="K659" s="58">
        <v>377</v>
      </c>
      <c r="L659" s="58">
        <v>324.54009433962301</v>
      </c>
      <c r="M659" s="58">
        <v>282.877358490566</v>
      </c>
      <c r="N659" s="57">
        <v>214.76127320954899</v>
      </c>
      <c r="O659" s="112">
        <f t="shared" si="36"/>
        <v>1.3171711745932615</v>
      </c>
      <c r="P659" s="57">
        <v>337</v>
      </c>
      <c r="Q659" s="57">
        <v>337</v>
      </c>
      <c r="R659" s="113">
        <f t="shared" si="37"/>
        <v>1</v>
      </c>
    </row>
    <row r="660" spans="1:18" ht="50" x14ac:dyDescent="0.3">
      <c r="A660" s="41" t="s">
        <v>610</v>
      </c>
      <c r="B660" s="183">
        <v>30</v>
      </c>
      <c r="C660" s="183" t="s">
        <v>40</v>
      </c>
      <c r="D660" s="53">
        <v>2022</v>
      </c>
      <c r="E660" s="183" t="s">
        <v>604</v>
      </c>
      <c r="F660" s="184" t="e">
        <f ca="1">_xlfn.XLOOKUP(E660,Sheet1!$A$4:$A$11,Sheet1!$C$4:$C$11,"")</f>
        <v>#NAME?</v>
      </c>
      <c r="G660" s="51" t="s">
        <v>605</v>
      </c>
      <c r="H660" s="58">
        <v>806</v>
      </c>
      <c r="I660" s="58">
        <v>804</v>
      </c>
      <c r="J660" s="114">
        <v>0.99751861042183598</v>
      </c>
      <c r="K660" s="58">
        <v>1262</v>
      </c>
      <c r="L660" s="58">
        <v>572.92288557213897</v>
      </c>
      <c r="M660" s="58">
        <v>448.63805970149298</v>
      </c>
      <c r="N660" s="57">
        <v>572.48019017432603</v>
      </c>
      <c r="O660" s="112">
        <f t="shared" si="36"/>
        <v>0.78367438280244794</v>
      </c>
      <c r="P660" s="57">
        <v>120</v>
      </c>
      <c r="Q660" s="57">
        <v>107</v>
      </c>
      <c r="R660" s="113">
        <f t="shared" si="37"/>
        <v>0.89166666666666672</v>
      </c>
    </row>
    <row r="661" spans="1:18" ht="25" x14ac:dyDescent="0.3">
      <c r="A661" s="41" t="s">
        <v>610</v>
      </c>
      <c r="B661" s="183">
        <v>32</v>
      </c>
      <c r="C661" s="183" t="s">
        <v>43</v>
      </c>
      <c r="D661" s="53">
        <v>2022</v>
      </c>
      <c r="E661" s="183" t="s">
        <v>595</v>
      </c>
      <c r="F661" s="184" t="e">
        <f ca="1">_xlfn.XLOOKUP(E661,Sheet1!$A$4:$A$11,Sheet1!$C$4:$C$11,"")</f>
        <v>#NAME?</v>
      </c>
      <c r="G661" s="183" t="s">
        <v>596</v>
      </c>
      <c r="H661" s="58">
        <v>4111</v>
      </c>
      <c r="I661" s="58">
        <v>3693</v>
      </c>
      <c r="J661" s="114">
        <v>0.89832157625881803</v>
      </c>
      <c r="K661" s="58">
        <v>3774</v>
      </c>
      <c r="L661" s="58">
        <v>373.00568643379398</v>
      </c>
      <c r="M661" s="58">
        <v>334.82155429190402</v>
      </c>
      <c r="N661" s="57">
        <v>326.10916799152102</v>
      </c>
      <c r="O661" s="112">
        <f t="shared" si="36"/>
        <v>1.0267161648782885</v>
      </c>
      <c r="P661" s="57">
        <v>2782</v>
      </c>
      <c r="Q661" s="57">
        <v>2409</v>
      </c>
      <c r="R661" s="113">
        <f t="shared" si="37"/>
        <v>0.86592379583033785</v>
      </c>
    </row>
    <row r="662" spans="1:18" ht="25" x14ac:dyDescent="0.3">
      <c r="A662" s="41" t="s">
        <v>610</v>
      </c>
      <c r="B662" s="183">
        <v>32</v>
      </c>
      <c r="C662" s="183" t="s">
        <v>43</v>
      </c>
      <c r="D662" s="53">
        <v>2022</v>
      </c>
      <c r="E662" s="183" t="s">
        <v>597</v>
      </c>
      <c r="F662" s="184" t="e">
        <f ca="1">_xlfn.XLOOKUP(E662,Sheet1!$A$4:$A$11,Sheet1!$C$4:$C$11,"")</f>
        <v>#NAME?</v>
      </c>
      <c r="G662" s="183" t="s">
        <v>598</v>
      </c>
      <c r="H662" s="58">
        <v>2907</v>
      </c>
      <c r="I662" s="58">
        <v>3092</v>
      </c>
      <c r="J662" s="114">
        <v>1.0636394908840701</v>
      </c>
      <c r="K662" s="58">
        <v>815</v>
      </c>
      <c r="L662" s="58">
        <v>96.207956015523905</v>
      </c>
      <c r="M662" s="58">
        <v>128.494501940492</v>
      </c>
      <c r="N662" s="57">
        <v>633.71656441717801</v>
      </c>
      <c r="O662" s="112">
        <f t="shared" si="36"/>
        <v>0.20276336323742294</v>
      </c>
      <c r="P662" s="57">
        <v>617</v>
      </c>
      <c r="Q662" s="57">
        <v>551</v>
      </c>
      <c r="R662" s="113">
        <f t="shared" si="37"/>
        <v>0.89303079416531606</v>
      </c>
    </row>
    <row r="663" spans="1:18" ht="25" x14ac:dyDescent="0.3">
      <c r="A663" s="41" t="s">
        <v>610</v>
      </c>
      <c r="B663" s="183">
        <v>32</v>
      </c>
      <c r="C663" s="183" t="s">
        <v>43</v>
      </c>
      <c r="D663" s="53">
        <v>2022</v>
      </c>
      <c r="E663" s="183" t="s">
        <v>599</v>
      </c>
      <c r="F663" s="184" t="e">
        <f ca="1">_xlfn.XLOOKUP(E663,Sheet1!$A$4:$A$11,Sheet1!$C$4:$C$11,"")</f>
        <v>#NAME?</v>
      </c>
      <c r="G663" s="183" t="s">
        <v>600</v>
      </c>
      <c r="H663" s="58">
        <v>3718</v>
      </c>
      <c r="I663" s="58">
        <v>4160</v>
      </c>
      <c r="J663" s="114">
        <v>1.1188811188811201</v>
      </c>
      <c r="K663" s="58">
        <v>2890</v>
      </c>
      <c r="L663" s="58">
        <v>253.569711538462</v>
      </c>
      <c r="M663" s="58">
        <v>274.99038461538498</v>
      </c>
      <c r="N663" s="57">
        <v>221.080968858131</v>
      </c>
      <c r="O663" s="112">
        <f t="shared" si="36"/>
        <v>1.2438446693792444</v>
      </c>
      <c r="P663" s="57">
        <v>2589</v>
      </c>
      <c r="Q663" s="57">
        <v>2307</v>
      </c>
      <c r="R663" s="113">
        <f t="shared" si="37"/>
        <v>0.89107763615295477</v>
      </c>
    </row>
    <row r="664" spans="1:18" ht="25" x14ac:dyDescent="0.3">
      <c r="A664" s="41" t="s">
        <v>610</v>
      </c>
      <c r="B664" s="183">
        <v>32</v>
      </c>
      <c r="C664" s="183" t="s">
        <v>43</v>
      </c>
      <c r="D664" s="53">
        <v>2022</v>
      </c>
      <c r="E664" s="183" t="s">
        <v>607</v>
      </c>
      <c r="F664" s="184" t="e">
        <f ca="1">_xlfn.XLOOKUP(E664,Sheet1!$A$4:$A$11,Sheet1!$C$4:$C$11,"")</f>
        <v>#NAME?</v>
      </c>
      <c r="G664" s="183" t="s">
        <v>737</v>
      </c>
      <c r="H664" s="58">
        <v>1978</v>
      </c>
      <c r="I664" s="58">
        <v>2523</v>
      </c>
      <c r="J664" s="114">
        <v>1.2755308392315501</v>
      </c>
      <c r="K664" s="58">
        <v>670</v>
      </c>
      <c r="L664" s="58">
        <v>96.928260007927094</v>
      </c>
      <c r="M664" s="58">
        <v>157.29092350376499</v>
      </c>
      <c r="N664" s="57">
        <v>117.222388059701</v>
      </c>
      <c r="O664" s="112">
        <f t="shared" si="36"/>
        <v>1.3418164064671434</v>
      </c>
      <c r="P664" s="57">
        <v>1189</v>
      </c>
      <c r="Q664" s="57">
        <v>1188</v>
      </c>
      <c r="R664" s="113">
        <f t="shared" si="37"/>
        <v>0.99915895710681246</v>
      </c>
    </row>
    <row r="665" spans="1:18" ht="25" x14ac:dyDescent="0.3">
      <c r="A665" s="41" t="s">
        <v>610</v>
      </c>
      <c r="B665" s="183">
        <v>32</v>
      </c>
      <c r="C665" s="183" t="s">
        <v>43</v>
      </c>
      <c r="D665" s="53">
        <v>2022</v>
      </c>
      <c r="E665" s="183" t="s">
        <v>601</v>
      </c>
      <c r="F665" s="184" t="e">
        <f ca="1">_xlfn.XLOOKUP(E665,Sheet1!$A$4:$A$11,Sheet1!$C$4:$C$11,"")</f>
        <v>#NAME?</v>
      </c>
      <c r="G665" s="183" t="s">
        <v>613</v>
      </c>
      <c r="H665" s="58">
        <v>1101</v>
      </c>
      <c r="I665" s="58">
        <v>1258</v>
      </c>
      <c r="J665" s="114">
        <v>1.1425976385104499</v>
      </c>
      <c r="K665" s="58">
        <v>796</v>
      </c>
      <c r="L665" s="58">
        <v>230.95389507154201</v>
      </c>
      <c r="M665" s="58">
        <v>289.19872813990497</v>
      </c>
      <c r="N665" s="57">
        <v>442.72236180904503</v>
      </c>
      <c r="O665" s="112">
        <f t="shared" si="36"/>
        <v>0.65322819240073116</v>
      </c>
      <c r="P665" s="57">
        <v>603</v>
      </c>
      <c r="Q665" s="57">
        <v>507</v>
      </c>
      <c r="R665" s="113">
        <f t="shared" si="37"/>
        <v>0.84079601990049746</v>
      </c>
    </row>
    <row r="666" spans="1:18" ht="25" x14ac:dyDescent="0.3">
      <c r="A666" s="41" t="s">
        <v>610</v>
      </c>
      <c r="B666" s="183">
        <v>32</v>
      </c>
      <c r="C666" s="183" t="s">
        <v>43</v>
      </c>
      <c r="D666" s="53">
        <v>2022</v>
      </c>
      <c r="E666" s="183" t="s">
        <v>604</v>
      </c>
      <c r="F666" s="184" t="e">
        <f ca="1">_xlfn.XLOOKUP(E666,Sheet1!$A$4:$A$11,Sheet1!$C$4:$C$11,"")</f>
        <v>#NAME?</v>
      </c>
      <c r="G666" s="51" t="s">
        <v>605</v>
      </c>
      <c r="H666" s="58">
        <v>2598</v>
      </c>
      <c r="I666" s="58">
        <v>1864</v>
      </c>
      <c r="J666" s="114">
        <v>0.71747498075442595</v>
      </c>
      <c r="K666" s="58">
        <v>4932</v>
      </c>
      <c r="L666" s="58">
        <v>965.76180257510703</v>
      </c>
      <c r="M666" s="58">
        <v>493.73551502145898</v>
      </c>
      <c r="N666" s="57">
        <v>762.86050283860504</v>
      </c>
      <c r="O666" s="112">
        <f t="shared" si="36"/>
        <v>0.64721598927230917</v>
      </c>
      <c r="P666" s="57">
        <v>347</v>
      </c>
      <c r="Q666" s="57">
        <v>262</v>
      </c>
      <c r="R666" s="113">
        <f t="shared" si="37"/>
        <v>0.75504322766570608</v>
      </c>
    </row>
    <row r="667" spans="1:18" ht="37.5" x14ac:dyDescent="0.3">
      <c r="A667" s="41" t="s">
        <v>610</v>
      </c>
      <c r="B667" s="183">
        <v>33</v>
      </c>
      <c r="C667" s="183" t="s">
        <v>52</v>
      </c>
      <c r="D667" s="53">
        <v>2022</v>
      </c>
      <c r="E667" s="183" t="s">
        <v>595</v>
      </c>
      <c r="F667" s="184" t="e">
        <f ca="1">_xlfn.XLOOKUP(E667,Sheet1!$A$4:$A$11,Sheet1!$C$4:$C$11,"")</f>
        <v>#NAME?</v>
      </c>
      <c r="G667" s="183" t="s">
        <v>596</v>
      </c>
      <c r="H667" s="58">
        <v>753</v>
      </c>
      <c r="I667" s="58">
        <v>900</v>
      </c>
      <c r="J667" s="114">
        <v>1.1952191235059799</v>
      </c>
      <c r="K667" s="58">
        <v>837</v>
      </c>
      <c r="L667" s="58">
        <v>339.45</v>
      </c>
      <c r="M667" s="58">
        <v>372.87333333333299</v>
      </c>
      <c r="N667" s="57">
        <v>451.38351254480301</v>
      </c>
      <c r="O667" s="112">
        <f t="shared" si="36"/>
        <v>0.82606768517342044</v>
      </c>
      <c r="P667" s="57">
        <v>855</v>
      </c>
      <c r="Q667" s="57">
        <v>659</v>
      </c>
      <c r="R667" s="113">
        <f t="shared" si="37"/>
        <v>0.77076023391812865</v>
      </c>
    </row>
    <row r="668" spans="1:18" ht="37.5" x14ac:dyDescent="0.3">
      <c r="A668" s="41" t="s">
        <v>610</v>
      </c>
      <c r="B668" s="183">
        <v>33</v>
      </c>
      <c r="C668" s="183" t="s">
        <v>52</v>
      </c>
      <c r="D668" s="53">
        <v>2022</v>
      </c>
      <c r="E668" s="183" t="s">
        <v>597</v>
      </c>
      <c r="F668" s="184" t="e">
        <f ca="1">_xlfn.XLOOKUP(E668,Sheet1!$A$4:$A$11,Sheet1!$C$4:$C$11,"")</f>
        <v>#NAME?</v>
      </c>
      <c r="G668" s="183" t="s">
        <v>598</v>
      </c>
      <c r="H668" s="58">
        <v>998</v>
      </c>
      <c r="I668" s="58">
        <v>1030</v>
      </c>
      <c r="J668" s="114">
        <v>1.0320641282565099</v>
      </c>
      <c r="K668" s="58">
        <v>536</v>
      </c>
      <c r="L668" s="58">
        <v>189.94174757281601</v>
      </c>
      <c r="M668" s="58">
        <v>169.87572815534</v>
      </c>
      <c r="N668" s="57">
        <v>528.74626865671598</v>
      </c>
      <c r="O668" s="112">
        <f t="shared" si="36"/>
        <v>0.32128024011764778</v>
      </c>
      <c r="P668" s="57">
        <v>379</v>
      </c>
      <c r="Q668" s="57">
        <v>258</v>
      </c>
      <c r="R668" s="113">
        <f t="shared" si="37"/>
        <v>0.68073878627968343</v>
      </c>
    </row>
    <row r="669" spans="1:18" ht="37.5" x14ac:dyDescent="0.3">
      <c r="A669" s="41" t="s">
        <v>610</v>
      </c>
      <c r="B669" s="183">
        <v>33</v>
      </c>
      <c r="C669" s="183" t="s">
        <v>52</v>
      </c>
      <c r="D669" s="53">
        <v>2022</v>
      </c>
      <c r="E669" s="183" t="s">
        <v>599</v>
      </c>
      <c r="F669" s="184" t="e">
        <f ca="1">_xlfn.XLOOKUP(E669,Sheet1!$A$4:$A$11,Sheet1!$C$4:$C$11,"")</f>
        <v>#NAME?</v>
      </c>
      <c r="G669" s="183" t="s">
        <v>600</v>
      </c>
      <c r="H669" s="58">
        <v>830</v>
      </c>
      <c r="I669" s="58">
        <v>676</v>
      </c>
      <c r="J669" s="114">
        <v>0.81445783132530103</v>
      </c>
      <c r="K669" s="58">
        <v>1038</v>
      </c>
      <c r="L669" s="58">
        <v>560.45857988165699</v>
      </c>
      <c r="M669" s="58">
        <v>340.355029585799</v>
      </c>
      <c r="N669" s="57">
        <v>343.03757225433498</v>
      </c>
      <c r="O669" s="112">
        <f t="shared" si="36"/>
        <v>0.99218003249350462</v>
      </c>
      <c r="P669" s="57">
        <v>386</v>
      </c>
      <c r="Q669" s="57">
        <v>264</v>
      </c>
      <c r="R669" s="113">
        <f t="shared" si="37"/>
        <v>0.68393782383419688</v>
      </c>
    </row>
    <row r="670" spans="1:18" ht="37.5" x14ac:dyDescent="0.3">
      <c r="A670" s="41" t="s">
        <v>610</v>
      </c>
      <c r="B670" s="183">
        <v>33</v>
      </c>
      <c r="C670" s="183" t="s">
        <v>52</v>
      </c>
      <c r="D670" s="53">
        <v>2022</v>
      </c>
      <c r="E670" s="183" t="s">
        <v>607</v>
      </c>
      <c r="F670" s="184" t="e">
        <f ca="1">_xlfn.XLOOKUP(E670,Sheet1!$A$4:$A$11,Sheet1!$C$4:$C$11,"")</f>
        <v>#NAME?</v>
      </c>
      <c r="G670" s="183" t="s">
        <v>737</v>
      </c>
      <c r="H670" s="58">
        <v>632</v>
      </c>
      <c r="I670" s="58">
        <v>817</v>
      </c>
      <c r="J670" s="114">
        <v>1.29272151898734</v>
      </c>
      <c r="K670" s="58">
        <v>769</v>
      </c>
      <c r="L670" s="58">
        <v>343.55569155446801</v>
      </c>
      <c r="M670" s="58">
        <v>433.08200734394097</v>
      </c>
      <c r="N670" s="57">
        <v>254.20416124837499</v>
      </c>
      <c r="O670" s="112">
        <f t="shared" si="36"/>
        <v>1.7036778832302042</v>
      </c>
      <c r="P670" s="57">
        <v>752</v>
      </c>
      <c r="Q670" s="57">
        <v>739</v>
      </c>
      <c r="R670" s="113">
        <f t="shared" si="37"/>
        <v>0.98271276595744683</v>
      </c>
    </row>
    <row r="671" spans="1:18" ht="37.5" x14ac:dyDescent="0.3">
      <c r="A671" s="41" t="s">
        <v>610</v>
      </c>
      <c r="B671" s="183">
        <v>33</v>
      </c>
      <c r="C671" s="183" t="s">
        <v>52</v>
      </c>
      <c r="D671" s="53">
        <v>2022</v>
      </c>
      <c r="E671" s="183" t="s">
        <v>604</v>
      </c>
      <c r="F671" s="184" t="e">
        <f ca="1">_xlfn.XLOOKUP(E671,Sheet1!$A$4:$A$11,Sheet1!$C$4:$C$11,"")</f>
        <v>#NAME?</v>
      </c>
      <c r="G671" s="51" t="s">
        <v>605</v>
      </c>
      <c r="H671" s="58">
        <v>1201</v>
      </c>
      <c r="I671" s="58">
        <v>1323</v>
      </c>
      <c r="J671" s="114">
        <v>1.10158201498751</v>
      </c>
      <c r="K671" s="58">
        <v>1187</v>
      </c>
      <c r="L671" s="58">
        <v>327.47921390778498</v>
      </c>
      <c r="M671" s="58">
        <v>405.331065759637</v>
      </c>
      <c r="N671" s="57">
        <v>605.53496208930096</v>
      </c>
      <c r="O671" s="112">
        <f t="shared" si="36"/>
        <v>0.66937681741960431</v>
      </c>
      <c r="P671" s="57">
        <v>105</v>
      </c>
      <c r="Q671" s="57">
        <v>58</v>
      </c>
      <c r="R671" s="113">
        <f t="shared" si="37"/>
        <v>0.55238095238095242</v>
      </c>
    </row>
    <row r="672" spans="1:18" ht="37.5" x14ac:dyDescent="0.3">
      <c r="A672" s="41" t="s">
        <v>610</v>
      </c>
      <c r="B672" s="183">
        <v>36</v>
      </c>
      <c r="C672" s="183" t="s">
        <v>29</v>
      </c>
      <c r="D672" s="53">
        <v>2022</v>
      </c>
      <c r="E672" s="183" t="s">
        <v>595</v>
      </c>
      <c r="F672" s="184" t="e">
        <f ca="1">_xlfn.XLOOKUP(E672,Sheet1!$A$4:$A$11,Sheet1!$C$4:$C$11,"")</f>
        <v>#NAME?</v>
      </c>
      <c r="G672" s="183" t="s">
        <v>596</v>
      </c>
      <c r="H672" s="58">
        <v>474</v>
      </c>
      <c r="I672" s="58">
        <v>461</v>
      </c>
      <c r="J672" s="114">
        <v>0.97257383966244704</v>
      </c>
      <c r="K672" s="58">
        <v>355</v>
      </c>
      <c r="L672" s="58">
        <v>281.07375271149698</v>
      </c>
      <c r="M672" s="58">
        <v>220.59219088937101</v>
      </c>
      <c r="N672" s="57">
        <v>296.62816901408502</v>
      </c>
      <c r="O672" s="112">
        <f t="shared" si="36"/>
        <v>0.74366568631213337</v>
      </c>
      <c r="P672" s="57">
        <v>254</v>
      </c>
      <c r="Q672" s="57">
        <v>224</v>
      </c>
      <c r="R672" s="113">
        <f t="shared" si="37"/>
        <v>0.88188976377952755</v>
      </c>
    </row>
    <row r="673" spans="1:18" ht="37.5" x14ac:dyDescent="0.3">
      <c r="A673" s="41" t="s">
        <v>610</v>
      </c>
      <c r="B673" s="183">
        <v>36</v>
      </c>
      <c r="C673" s="183" t="s">
        <v>29</v>
      </c>
      <c r="D673" s="53">
        <v>2022</v>
      </c>
      <c r="E673" s="183" t="s">
        <v>597</v>
      </c>
      <c r="F673" s="184" t="e">
        <f ca="1">_xlfn.XLOOKUP(E673,Sheet1!$A$4:$A$11,Sheet1!$C$4:$C$11,"")</f>
        <v>#NAME?</v>
      </c>
      <c r="G673" s="183" t="s">
        <v>598</v>
      </c>
      <c r="H673" s="58">
        <v>697</v>
      </c>
      <c r="I673" s="58">
        <v>648</v>
      </c>
      <c r="J673" s="114">
        <v>0.92969870875179295</v>
      </c>
      <c r="K673" s="58">
        <v>191</v>
      </c>
      <c r="L673" s="58">
        <v>107.58487654321</v>
      </c>
      <c r="M673" s="58">
        <v>76.807098765432102</v>
      </c>
      <c r="N673" s="57">
        <v>217.628272251309</v>
      </c>
      <c r="O673" s="112">
        <f t="shared" si="36"/>
        <v>0.35292794438370639</v>
      </c>
      <c r="P673" s="57">
        <v>95</v>
      </c>
      <c r="Q673" s="57">
        <v>91</v>
      </c>
      <c r="R673" s="113">
        <f t="shared" si="37"/>
        <v>0.95789473684210524</v>
      </c>
    </row>
    <row r="674" spans="1:18" ht="37.5" x14ac:dyDescent="0.3">
      <c r="A674" s="41" t="s">
        <v>610</v>
      </c>
      <c r="B674" s="183">
        <v>36</v>
      </c>
      <c r="C674" s="183" t="s">
        <v>29</v>
      </c>
      <c r="D674" s="53">
        <v>2022</v>
      </c>
      <c r="E674" s="183" t="s">
        <v>599</v>
      </c>
      <c r="F674" s="184" t="e">
        <f ca="1">_xlfn.XLOOKUP(E674,Sheet1!$A$4:$A$11,Sheet1!$C$4:$C$11,"")</f>
        <v>#NAME?</v>
      </c>
      <c r="G674" s="183" t="s">
        <v>600</v>
      </c>
      <c r="H674" s="58">
        <v>611</v>
      </c>
      <c r="I674" s="58">
        <v>541</v>
      </c>
      <c r="J674" s="114">
        <v>0.88543371522094905</v>
      </c>
      <c r="K674" s="58">
        <v>517</v>
      </c>
      <c r="L674" s="58">
        <v>348.80776340110901</v>
      </c>
      <c r="M674" s="58">
        <v>227.635859519409</v>
      </c>
      <c r="N674" s="57">
        <v>225.50096711798801</v>
      </c>
      <c r="O674" s="112">
        <f t="shared" si="36"/>
        <v>1.0094673314651637</v>
      </c>
      <c r="P674" s="57">
        <v>349</v>
      </c>
      <c r="Q674" s="57">
        <v>339</v>
      </c>
      <c r="R674" s="113">
        <f t="shared" si="37"/>
        <v>0.97134670487106012</v>
      </c>
    </row>
    <row r="675" spans="1:18" ht="37.5" x14ac:dyDescent="0.3">
      <c r="A675" s="41" t="s">
        <v>610</v>
      </c>
      <c r="B675" s="183">
        <v>36</v>
      </c>
      <c r="C675" s="183" t="s">
        <v>29</v>
      </c>
      <c r="D675" s="53">
        <v>2022</v>
      </c>
      <c r="E675" s="183" t="s">
        <v>607</v>
      </c>
      <c r="F675" s="184" t="e">
        <f ca="1">_xlfn.XLOOKUP(E675,Sheet1!$A$4:$A$11,Sheet1!$C$4:$C$11,"")</f>
        <v>#NAME?</v>
      </c>
      <c r="G675" s="183" t="s">
        <v>737</v>
      </c>
      <c r="H675" s="58">
        <v>418</v>
      </c>
      <c r="I675" s="58">
        <v>303</v>
      </c>
      <c r="J675" s="114">
        <v>0.72488038277512001</v>
      </c>
      <c r="K675" s="58">
        <v>282</v>
      </c>
      <c r="L675" s="58">
        <v>339.70297029702999</v>
      </c>
      <c r="M675" s="58">
        <v>120.646864686469</v>
      </c>
      <c r="N675" s="57">
        <v>78.113475177305006</v>
      </c>
      <c r="O675" s="112">
        <f t="shared" si="36"/>
        <v>1.5445077102589542</v>
      </c>
      <c r="P675" s="57">
        <v>164</v>
      </c>
      <c r="Q675" s="57">
        <v>164</v>
      </c>
      <c r="R675" s="113">
        <f t="shared" si="37"/>
        <v>1</v>
      </c>
    </row>
    <row r="676" spans="1:18" ht="37.5" x14ac:dyDescent="0.3">
      <c r="A676" s="41" t="s">
        <v>610</v>
      </c>
      <c r="B676" s="183">
        <v>36</v>
      </c>
      <c r="C676" s="183" t="s">
        <v>29</v>
      </c>
      <c r="D676" s="53">
        <v>2022</v>
      </c>
      <c r="E676" s="183" t="s">
        <v>601</v>
      </c>
      <c r="F676" s="184" t="e">
        <f ca="1">_xlfn.XLOOKUP(E676,Sheet1!$A$4:$A$11,Sheet1!$C$4:$C$11,"")</f>
        <v>#NAME?</v>
      </c>
      <c r="G676" s="183" t="s">
        <v>613</v>
      </c>
      <c r="H676" s="58">
        <v>1</v>
      </c>
      <c r="I676" s="58">
        <v>1</v>
      </c>
      <c r="J676" s="114">
        <v>1</v>
      </c>
      <c r="K676" s="58">
        <v>0</v>
      </c>
      <c r="L676" s="58">
        <v>0</v>
      </c>
      <c r="M676" s="58">
        <v>6</v>
      </c>
      <c r="N676" s="57"/>
      <c r="O676" s="112" t="e">
        <f t="shared" si="36"/>
        <v>#DIV/0!</v>
      </c>
      <c r="P676" s="57">
        <v>0</v>
      </c>
      <c r="Q676" s="57">
        <v>0</v>
      </c>
      <c r="R676" s="113" t="e">
        <f t="shared" si="37"/>
        <v>#DIV/0!</v>
      </c>
    </row>
    <row r="677" spans="1:18" ht="37.5" x14ac:dyDescent="0.3">
      <c r="A677" s="41" t="s">
        <v>610</v>
      </c>
      <c r="B677" s="183">
        <v>36</v>
      </c>
      <c r="C677" s="183" t="s">
        <v>29</v>
      </c>
      <c r="D677" s="53">
        <v>2022</v>
      </c>
      <c r="E677" s="183" t="s">
        <v>602</v>
      </c>
      <c r="F677" s="184" t="e">
        <f ca="1">_xlfn.XLOOKUP(E677,Sheet1!$A$4:$A$11,Sheet1!$C$4:$C$11,"")</f>
        <v>#NAME?</v>
      </c>
      <c r="G677" s="51" t="s">
        <v>603</v>
      </c>
      <c r="H677" s="58">
        <v>1</v>
      </c>
      <c r="I677" s="58">
        <v>1</v>
      </c>
      <c r="J677" s="114">
        <v>1</v>
      </c>
      <c r="K677" s="58">
        <v>0</v>
      </c>
      <c r="L677" s="58">
        <v>0</v>
      </c>
      <c r="M677" s="58">
        <v>35</v>
      </c>
      <c r="N677" s="57"/>
      <c r="O677" s="112" t="e">
        <f t="shared" si="36"/>
        <v>#DIV/0!</v>
      </c>
      <c r="P677" s="57">
        <v>0</v>
      </c>
      <c r="Q677" s="57">
        <v>0</v>
      </c>
      <c r="R677" s="113" t="e">
        <f t="shared" si="37"/>
        <v>#DIV/0!</v>
      </c>
    </row>
    <row r="678" spans="1:18" ht="37.5" x14ac:dyDescent="0.3">
      <c r="A678" s="41" t="s">
        <v>610</v>
      </c>
      <c r="B678" s="183">
        <v>36</v>
      </c>
      <c r="C678" s="183" t="s">
        <v>29</v>
      </c>
      <c r="D678" s="53">
        <v>2022</v>
      </c>
      <c r="E678" s="183" t="s">
        <v>604</v>
      </c>
      <c r="F678" s="184" t="e">
        <f ca="1">_xlfn.XLOOKUP(E678,Sheet1!$A$4:$A$11,Sheet1!$C$4:$C$11,"")</f>
        <v>#NAME?</v>
      </c>
      <c r="G678" s="51" t="s">
        <v>605</v>
      </c>
      <c r="H678" s="58">
        <v>649</v>
      </c>
      <c r="I678" s="58">
        <v>764</v>
      </c>
      <c r="J678" s="114">
        <v>1.1771956856702599</v>
      </c>
      <c r="K678" s="58">
        <v>799</v>
      </c>
      <c r="L678" s="58">
        <v>381.72120418848198</v>
      </c>
      <c r="M678" s="58">
        <v>273.71204188481698</v>
      </c>
      <c r="N678" s="57">
        <v>909.91864831038799</v>
      </c>
      <c r="O678" s="112">
        <f t="shared" si="36"/>
        <v>0.30080935520232283</v>
      </c>
      <c r="P678" s="57">
        <v>36</v>
      </c>
      <c r="Q678" s="57">
        <v>35</v>
      </c>
      <c r="R678" s="113">
        <f t="shared" si="37"/>
        <v>0.97222222222222221</v>
      </c>
    </row>
    <row r="679" spans="1:18" ht="37.5" x14ac:dyDescent="0.3">
      <c r="A679" s="41" t="s">
        <v>610</v>
      </c>
      <c r="B679" s="183">
        <v>39</v>
      </c>
      <c r="C679" s="183" t="s">
        <v>41</v>
      </c>
      <c r="D679" s="53">
        <v>2022</v>
      </c>
      <c r="E679" s="183" t="s">
        <v>595</v>
      </c>
      <c r="F679" s="184" t="e">
        <f ca="1">_xlfn.XLOOKUP(E679,Sheet1!$A$4:$A$11,Sheet1!$C$4:$C$11,"")</f>
        <v>#NAME?</v>
      </c>
      <c r="G679" s="183" t="s">
        <v>596</v>
      </c>
      <c r="H679" s="58">
        <v>517</v>
      </c>
      <c r="I679" s="58">
        <v>584</v>
      </c>
      <c r="J679" s="114">
        <v>1.12959381044487</v>
      </c>
      <c r="K679" s="58">
        <v>492</v>
      </c>
      <c r="L679" s="58">
        <v>307.5</v>
      </c>
      <c r="M679" s="58">
        <v>451.179794520548</v>
      </c>
      <c r="N679" s="57">
        <v>624.02439024390196</v>
      </c>
      <c r="O679" s="112">
        <f t="shared" si="36"/>
        <v>0.72301628201455859</v>
      </c>
      <c r="P679" s="57">
        <v>552</v>
      </c>
      <c r="Q679" s="57">
        <v>357</v>
      </c>
      <c r="R679" s="113">
        <f t="shared" si="37"/>
        <v>0.64673913043478259</v>
      </c>
    </row>
    <row r="680" spans="1:18" ht="37.5" x14ac:dyDescent="0.3">
      <c r="A680" s="41" t="s">
        <v>610</v>
      </c>
      <c r="B680" s="183">
        <v>39</v>
      </c>
      <c r="C680" s="183" t="s">
        <v>41</v>
      </c>
      <c r="D680" s="53">
        <v>2022</v>
      </c>
      <c r="E680" s="183" t="s">
        <v>597</v>
      </c>
      <c r="F680" s="184" t="e">
        <f ca="1">_xlfn.XLOOKUP(E680,Sheet1!$A$4:$A$11,Sheet1!$C$4:$C$11,"")</f>
        <v>#NAME?</v>
      </c>
      <c r="G680" s="183" t="s">
        <v>598</v>
      </c>
      <c r="H680" s="58">
        <v>640</v>
      </c>
      <c r="I680" s="58">
        <v>619</v>
      </c>
      <c r="J680" s="114">
        <v>0.96718749999999998</v>
      </c>
      <c r="K680" s="58">
        <v>218</v>
      </c>
      <c r="L680" s="58">
        <v>128.54604200323101</v>
      </c>
      <c r="M680" s="58">
        <v>134.47657512116299</v>
      </c>
      <c r="N680" s="57">
        <v>369.49082568807302</v>
      </c>
      <c r="O680" s="112">
        <f t="shared" si="36"/>
        <v>0.36395105310324849</v>
      </c>
      <c r="P680" s="57">
        <v>145</v>
      </c>
      <c r="Q680" s="57">
        <v>113</v>
      </c>
      <c r="R680" s="113">
        <f t="shared" si="37"/>
        <v>0.77931034482758621</v>
      </c>
    </row>
    <row r="681" spans="1:18" ht="37.5" x14ac:dyDescent="0.3">
      <c r="A681" s="41" t="s">
        <v>610</v>
      </c>
      <c r="B681" s="183">
        <v>39</v>
      </c>
      <c r="C681" s="183" t="s">
        <v>41</v>
      </c>
      <c r="D681" s="53">
        <v>2022</v>
      </c>
      <c r="E681" s="183" t="s">
        <v>599</v>
      </c>
      <c r="F681" s="184" t="e">
        <f ca="1">_xlfn.XLOOKUP(E681,Sheet1!$A$4:$A$11,Sheet1!$C$4:$C$11,"")</f>
        <v>#NAME?</v>
      </c>
      <c r="G681" s="183" t="s">
        <v>600</v>
      </c>
      <c r="H681" s="58">
        <v>530</v>
      </c>
      <c r="I681" s="58">
        <v>496</v>
      </c>
      <c r="J681" s="114">
        <v>0.93584905660377404</v>
      </c>
      <c r="K681" s="58">
        <v>317</v>
      </c>
      <c r="L681" s="58">
        <v>233.27620967741899</v>
      </c>
      <c r="M681" s="58">
        <v>213.61088709677401</v>
      </c>
      <c r="N681" s="57">
        <v>260.62145110410103</v>
      </c>
      <c r="O681" s="112">
        <f t="shared" si="36"/>
        <v>0.81962127903067572</v>
      </c>
      <c r="P681" s="57">
        <v>280</v>
      </c>
      <c r="Q681" s="57">
        <v>215</v>
      </c>
      <c r="R681" s="113">
        <f t="shared" si="37"/>
        <v>0.7678571428571429</v>
      </c>
    </row>
    <row r="682" spans="1:18" ht="37.5" x14ac:dyDescent="0.3">
      <c r="A682" s="41" t="s">
        <v>610</v>
      </c>
      <c r="B682" s="183">
        <v>39</v>
      </c>
      <c r="C682" s="183" t="s">
        <v>41</v>
      </c>
      <c r="D682" s="53">
        <v>2022</v>
      </c>
      <c r="E682" s="183" t="s">
        <v>607</v>
      </c>
      <c r="F682" s="184" t="e">
        <f ca="1">_xlfn.XLOOKUP(E682,Sheet1!$A$4:$A$11,Sheet1!$C$4:$C$11,"")</f>
        <v>#NAME?</v>
      </c>
      <c r="G682" s="183" t="s">
        <v>737</v>
      </c>
      <c r="H682" s="58">
        <v>318</v>
      </c>
      <c r="I682" s="58">
        <v>289</v>
      </c>
      <c r="J682" s="114">
        <v>0.90880503144654101</v>
      </c>
      <c r="K682" s="58">
        <v>158</v>
      </c>
      <c r="L682" s="58">
        <v>199.550173010381</v>
      </c>
      <c r="M682" s="58">
        <v>139.16608996539799</v>
      </c>
      <c r="N682" s="57">
        <v>132.639240506329</v>
      </c>
      <c r="O682" s="112">
        <f t="shared" si="36"/>
        <v>1.0492075303971418</v>
      </c>
      <c r="P682" s="57">
        <v>129</v>
      </c>
      <c r="Q682" s="57">
        <v>129</v>
      </c>
      <c r="R682" s="113">
        <f t="shared" si="37"/>
        <v>1</v>
      </c>
    </row>
    <row r="683" spans="1:18" ht="37.5" x14ac:dyDescent="0.3">
      <c r="A683" s="41" t="s">
        <v>610</v>
      </c>
      <c r="B683" s="183">
        <v>39</v>
      </c>
      <c r="C683" s="183" t="s">
        <v>41</v>
      </c>
      <c r="D683" s="53">
        <v>2022</v>
      </c>
      <c r="E683" s="183" t="s">
        <v>604</v>
      </c>
      <c r="F683" s="184" t="e">
        <f ca="1">_xlfn.XLOOKUP(E683,Sheet1!$A$4:$A$11,Sheet1!$C$4:$C$11,"")</f>
        <v>#NAME?</v>
      </c>
      <c r="G683" s="51" t="s">
        <v>605</v>
      </c>
      <c r="H683" s="58">
        <v>824</v>
      </c>
      <c r="I683" s="58">
        <v>796</v>
      </c>
      <c r="J683" s="114">
        <v>0.96601941747572795</v>
      </c>
      <c r="K683" s="58">
        <v>1306</v>
      </c>
      <c r="L683" s="58">
        <v>598.856783919598</v>
      </c>
      <c r="M683" s="58">
        <v>381.01758793969799</v>
      </c>
      <c r="N683" s="57">
        <v>737.62021439509999</v>
      </c>
      <c r="O683" s="112">
        <f t="shared" si="36"/>
        <v>0.51654981859758142</v>
      </c>
      <c r="P683" s="57">
        <v>84</v>
      </c>
      <c r="Q683" s="57">
        <v>51</v>
      </c>
      <c r="R683" s="113">
        <f t="shared" si="37"/>
        <v>0.6071428571428571</v>
      </c>
    </row>
    <row r="684" spans="1:18" ht="37.5" x14ac:dyDescent="0.3">
      <c r="A684" s="41" t="s">
        <v>610</v>
      </c>
      <c r="B684" s="183">
        <v>41</v>
      </c>
      <c r="C684" s="183" t="s">
        <v>45</v>
      </c>
      <c r="D684" s="53">
        <v>2022</v>
      </c>
      <c r="E684" s="183" t="s">
        <v>595</v>
      </c>
      <c r="F684" s="184" t="e">
        <f ca="1">_xlfn.XLOOKUP(E684,Sheet1!$A$4:$A$11,Sheet1!$C$4:$C$11,"")</f>
        <v>#NAME?</v>
      </c>
      <c r="G684" s="183" t="s">
        <v>596</v>
      </c>
      <c r="H684" s="58">
        <v>2190</v>
      </c>
      <c r="I684" s="58">
        <v>2292</v>
      </c>
      <c r="J684" s="114">
        <v>1.04657534246575</v>
      </c>
      <c r="K684" s="58">
        <v>1226</v>
      </c>
      <c r="L684" s="58">
        <v>195.23996509598601</v>
      </c>
      <c r="M684" s="58">
        <v>210.01483420593399</v>
      </c>
      <c r="N684" s="57">
        <v>284.070962479608</v>
      </c>
      <c r="O684" s="112">
        <f t="shared" si="36"/>
        <v>0.73930412447914273</v>
      </c>
      <c r="P684" s="57">
        <v>1121</v>
      </c>
      <c r="Q684" s="57">
        <v>1061</v>
      </c>
      <c r="R684" s="113">
        <f t="shared" si="37"/>
        <v>0.94647636039250671</v>
      </c>
    </row>
    <row r="685" spans="1:18" ht="37.5" x14ac:dyDescent="0.3">
      <c r="A685" s="41" t="s">
        <v>610</v>
      </c>
      <c r="B685" s="183">
        <v>41</v>
      </c>
      <c r="C685" s="183" t="s">
        <v>45</v>
      </c>
      <c r="D685" s="53">
        <v>2022</v>
      </c>
      <c r="E685" s="183" t="s">
        <v>597</v>
      </c>
      <c r="F685" s="184" t="e">
        <f ca="1">_xlfn.XLOOKUP(E685,Sheet1!$A$4:$A$11,Sheet1!$C$4:$C$11,"")</f>
        <v>#NAME?</v>
      </c>
      <c r="G685" s="183" t="s">
        <v>598</v>
      </c>
      <c r="H685" s="58">
        <v>1276</v>
      </c>
      <c r="I685" s="58">
        <v>1305</v>
      </c>
      <c r="J685" s="114">
        <v>1.02272727272727</v>
      </c>
      <c r="K685" s="58">
        <v>326</v>
      </c>
      <c r="L685" s="58">
        <v>91.180076628352495</v>
      </c>
      <c r="M685" s="58">
        <v>98.021455938697301</v>
      </c>
      <c r="N685" s="57">
        <v>266.52147239263797</v>
      </c>
      <c r="O685" s="112">
        <f t="shared" si="36"/>
        <v>0.36778070846874444</v>
      </c>
      <c r="P685" s="57">
        <v>219</v>
      </c>
      <c r="Q685" s="57">
        <v>215</v>
      </c>
      <c r="R685" s="113">
        <f t="shared" si="37"/>
        <v>0.9817351598173516</v>
      </c>
    </row>
    <row r="686" spans="1:18" ht="37.5" x14ac:dyDescent="0.3">
      <c r="A686" s="41" t="s">
        <v>610</v>
      </c>
      <c r="B686" s="183">
        <v>41</v>
      </c>
      <c r="C686" s="183" t="s">
        <v>45</v>
      </c>
      <c r="D686" s="53">
        <v>2022</v>
      </c>
      <c r="E686" s="183" t="s">
        <v>599</v>
      </c>
      <c r="F686" s="184" t="e">
        <f ca="1">_xlfn.XLOOKUP(E686,Sheet1!$A$4:$A$11,Sheet1!$C$4:$C$11,"")</f>
        <v>#NAME?</v>
      </c>
      <c r="G686" s="183" t="s">
        <v>600</v>
      </c>
      <c r="H686" s="58">
        <v>1656</v>
      </c>
      <c r="I686" s="58">
        <v>1536</v>
      </c>
      <c r="J686" s="114">
        <v>0.92753623188405798</v>
      </c>
      <c r="K686" s="58">
        <v>1094</v>
      </c>
      <c r="L686" s="58">
        <v>259.96744791666703</v>
      </c>
      <c r="M686" s="58">
        <v>226.529947916667</v>
      </c>
      <c r="N686" s="57">
        <v>173.08500914076799</v>
      </c>
      <c r="O686" s="112">
        <f t="shared" si="36"/>
        <v>1.3087785536206251</v>
      </c>
      <c r="P686" s="57">
        <v>950</v>
      </c>
      <c r="Q686" s="57">
        <v>868</v>
      </c>
      <c r="R686" s="113">
        <f t="shared" si="37"/>
        <v>0.91368421052631577</v>
      </c>
    </row>
    <row r="687" spans="1:18" ht="37.5" x14ac:dyDescent="0.3">
      <c r="A687" s="41" t="s">
        <v>610</v>
      </c>
      <c r="B687" s="183">
        <v>41</v>
      </c>
      <c r="C687" s="183" t="s">
        <v>45</v>
      </c>
      <c r="D687" s="53">
        <v>2022</v>
      </c>
      <c r="E687" s="183" t="s">
        <v>607</v>
      </c>
      <c r="F687" s="184" t="e">
        <f ca="1">_xlfn.XLOOKUP(E687,Sheet1!$A$4:$A$11,Sheet1!$C$4:$C$11,"")</f>
        <v>#NAME?</v>
      </c>
      <c r="G687" s="183" t="s">
        <v>737</v>
      </c>
      <c r="H687" s="58">
        <v>760</v>
      </c>
      <c r="I687" s="58">
        <v>734</v>
      </c>
      <c r="J687" s="114">
        <v>0.96578947368421098</v>
      </c>
      <c r="K687" s="58">
        <v>377</v>
      </c>
      <c r="L687" s="58">
        <v>187.47275204359701</v>
      </c>
      <c r="M687" s="58">
        <v>140.00953678474099</v>
      </c>
      <c r="N687" s="57">
        <v>111.222811671088</v>
      </c>
      <c r="O687" s="112">
        <f t="shared" si="36"/>
        <v>1.2588203326380751</v>
      </c>
      <c r="P687" s="57">
        <v>350</v>
      </c>
      <c r="Q687" s="57">
        <v>350</v>
      </c>
      <c r="R687" s="113">
        <f t="shared" si="37"/>
        <v>1</v>
      </c>
    </row>
    <row r="688" spans="1:18" ht="37.5" x14ac:dyDescent="0.3">
      <c r="A688" s="41" t="s">
        <v>610</v>
      </c>
      <c r="B688" s="183">
        <v>41</v>
      </c>
      <c r="C688" s="183" t="s">
        <v>45</v>
      </c>
      <c r="D688" s="53">
        <v>2022</v>
      </c>
      <c r="E688" s="183" t="s">
        <v>604</v>
      </c>
      <c r="F688" s="184" t="e">
        <f ca="1">_xlfn.XLOOKUP(E688,Sheet1!$A$4:$A$11,Sheet1!$C$4:$C$11,"")</f>
        <v>#NAME?</v>
      </c>
      <c r="G688" s="51" t="s">
        <v>605</v>
      </c>
      <c r="H688" s="58">
        <v>1484</v>
      </c>
      <c r="I688" s="58">
        <v>1334</v>
      </c>
      <c r="J688" s="114">
        <v>0.89892183288409699</v>
      </c>
      <c r="K688" s="58">
        <v>1562</v>
      </c>
      <c r="L688" s="58">
        <v>427.38380809595202</v>
      </c>
      <c r="M688" s="58">
        <v>247.51199400299899</v>
      </c>
      <c r="N688" s="57">
        <v>372.63764404609498</v>
      </c>
      <c r="O688" s="112">
        <f t="shared" si="36"/>
        <v>0.66421629150376971</v>
      </c>
      <c r="P688" s="57">
        <v>75</v>
      </c>
      <c r="Q688" s="57">
        <v>75</v>
      </c>
      <c r="R688" s="113">
        <f t="shared" si="37"/>
        <v>1</v>
      </c>
    </row>
    <row r="689" spans="1:18" ht="50" x14ac:dyDescent="0.3">
      <c r="A689" s="41" t="s">
        <v>610</v>
      </c>
      <c r="B689" s="183">
        <v>42</v>
      </c>
      <c r="C689" s="183" t="s">
        <v>46</v>
      </c>
      <c r="D689" s="53">
        <v>2022</v>
      </c>
      <c r="E689" s="183" t="s">
        <v>595</v>
      </c>
      <c r="F689" s="184" t="e">
        <f ca="1">_xlfn.XLOOKUP(E689,Sheet1!$A$4:$A$11,Sheet1!$C$4:$C$11,"")</f>
        <v>#NAME?</v>
      </c>
      <c r="G689" s="183" t="s">
        <v>596</v>
      </c>
      <c r="H689" s="58">
        <v>756</v>
      </c>
      <c r="I689" s="58">
        <v>749</v>
      </c>
      <c r="J689" s="114">
        <v>0.99074074074074103</v>
      </c>
      <c r="K689" s="58">
        <v>507</v>
      </c>
      <c r="L689" s="58">
        <v>247.06942590120201</v>
      </c>
      <c r="M689" s="58">
        <v>275.126835781041</v>
      </c>
      <c r="N689" s="57">
        <v>295.02958579881698</v>
      </c>
      <c r="O689" s="112">
        <f t="shared" si="36"/>
        <v>0.93253981642590977</v>
      </c>
      <c r="P689" s="57">
        <v>418</v>
      </c>
      <c r="Q689" s="57">
        <v>325</v>
      </c>
      <c r="R689" s="113">
        <f t="shared" si="37"/>
        <v>0.77751196172248804</v>
      </c>
    </row>
    <row r="690" spans="1:18" ht="50" x14ac:dyDescent="0.3">
      <c r="A690" s="41" t="s">
        <v>610</v>
      </c>
      <c r="B690" s="183">
        <v>42</v>
      </c>
      <c r="C690" s="183" t="s">
        <v>46</v>
      </c>
      <c r="D690" s="53">
        <v>2022</v>
      </c>
      <c r="E690" s="183" t="s">
        <v>597</v>
      </c>
      <c r="F690" s="184" t="e">
        <f ca="1">_xlfn.XLOOKUP(E690,Sheet1!$A$4:$A$11,Sheet1!$C$4:$C$11,"")</f>
        <v>#NAME?</v>
      </c>
      <c r="G690" s="183" t="s">
        <v>598</v>
      </c>
      <c r="H690" s="58">
        <v>952</v>
      </c>
      <c r="I690" s="58">
        <v>916</v>
      </c>
      <c r="J690" s="114">
        <v>0.96218487394957997</v>
      </c>
      <c r="K690" s="58">
        <v>445</v>
      </c>
      <c r="L690" s="58">
        <v>177.31986899563299</v>
      </c>
      <c r="M690" s="58">
        <v>135.31004366812201</v>
      </c>
      <c r="N690" s="57">
        <v>411.79550561797799</v>
      </c>
      <c r="O690" s="112">
        <f t="shared" si="36"/>
        <v>0.32858552806462366</v>
      </c>
      <c r="P690" s="57">
        <v>215</v>
      </c>
      <c r="Q690" s="57">
        <v>201</v>
      </c>
      <c r="R690" s="113">
        <f t="shared" si="37"/>
        <v>0.93488372093023253</v>
      </c>
    </row>
    <row r="691" spans="1:18" ht="50" x14ac:dyDescent="0.3">
      <c r="A691" s="41" t="s">
        <v>610</v>
      </c>
      <c r="B691" s="183">
        <v>42</v>
      </c>
      <c r="C691" s="183" t="s">
        <v>46</v>
      </c>
      <c r="D691" s="53">
        <v>2022</v>
      </c>
      <c r="E691" s="183" t="s">
        <v>599</v>
      </c>
      <c r="F691" s="184" t="e">
        <f ca="1">_xlfn.XLOOKUP(E691,Sheet1!$A$4:$A$11,Sheet1!$C$4:$C$11,"")</f>
        <v>#NAME?</v>
      </c>
      <c r="G691" s="183" t="s">
        <v>600</v>
      </c>
      <c r="H691" s="58">
        <v>465</v>
      </c>
      <c r="I691" s="58">
        <v>422</v>
      </c>
      <c r="J691" s="114">
        <v>0.90752688172042995</v>
      </c>
      <c r="K691" s="58">
        <v>329</v>
      </c>
      <c r="L691" s="58">
        <v>284.56161137440802</v>
      </c>
      <c r="M691" s="58">
        <v>240.63744075829399</v>
      </c>
      <c r="N691" s="57">
        <v>186.677811550152</v>
      </c>
      <c r="O691" s="112">
        <f t="shared" si="36"/>
        <v>1.2890521844029945</v>
      </c>
      <c r="P691" s="57">
        <v>280</v>
      </c>
      <c r="Q691" s="57">
        <v>239</v>
      </c>
      <c r="R691" s="113">
        <f t="shared" si="37"/>
        <v>0.85357142857142854</v>
      </c>
    </row>
    <row r="692" spans="1:18" ht="50" x14ac:dyDescent="0.3">
      <c r="A692" s="41" t="s">
        <v>610</v>
      </c>
      <c r="B692" s="183">
        <v>42</v>
      </c>
      <c r="C692" s="183" t="s">
        <v>46</v>
      </c>
      <c r="D692" s="53">
        <v>2022</v>
      </c>
      <c r="E692" s="183" t="s">
        <v>607</v>
      </c>
      <c r="F692" s="184" t="e">
        <f ca="1">_xlfn.XLOOKUP(E692,Sheet1!$A$4:$A$11,Sheet1!$C$4:$C$11,"")</f>
        <v>#NAME?</v>
      </c>
      <c r="G692" s="183" t="s">
        <v>737</v>
      </c>
      <c r="H692" s="58">
        <v>694</v>
      </c>
      <c r="I692" s="58">
        <v>733</v>
      </c>
      <c r="J692" s="114">
        <v>1.0561959654178701</v>
      </c>
      <c r="K692" s="58">
        <v>405</v>
      </c>
      <c r="L692" s="58">
        <v>201.67121418826699</v>
      </c>
      <c r="M692" s="58">
        <v>232.798090040928</v>
      </c>
      <c r="N692" s="57">
        <v>123.474074074074</v>
      </c>
      <c r="O692" s="112">
        <f t="shared" si="36"/>
        <v>1.8854005732512629</v>
      </c>
      <c r="P692" s="57">
        <v>443</v>
      </c>
      <c r="Q692" s="57">
        <v>441</v>
      </c>
      <c r="R692" s="113">
        <f t="shared" si="37"/>
        <v>0.99548532731376971</v>
      </c>
    </row>
    <row r="693" spans="1:18" ht="50" x14ac:dyDescent="0.3">
      <c r="A693" s="41" t="s">
        <v>610</v>
      </c>
      <c r="B693" s="183">
        <v>42</v>
      </c>
      <c r="C693" s="183" t="s">
        <v>46</v>
      </c>
      <c r="D693" s="53">
        <v>2022</v>
      </c>
      <c r="E693" s="183" t="s">
        <v>604</v>
      </c>
      <c r="F693" s="184" t="e">
        <f ca="1">_xlfn.XLOOKUP(E693,Sheet1!$A$4:$A$11,Sheet1!$C$4:$C$11,"")</f>
        <v>#NAME?</v>
      </c>
      <c r="G693" s="51" t="s">
        <v>605</v>
      </c>
      <c r="H693" s="58">
        <v>920</v>
      </c>
      <c r="I693" s="58">
        <v>829</v>
      </c>
      <c r="J693" s="114">
        <v>0.90108695652173898</v>
      </c>
      <c r="K693" s="58">
        <v>843</v>
      </c>
      <c r="L693" s="58">
        <v>371.16405307599501</v>
      </c>
      <c r="M693" s="58">
        <v>293.91073582629701</v>
      </c>
      <c r="N693" s="57">
        <v>348.831553973903</v>
      </c>
      <c r="O693" s="112">
        <f t="shared" si="36"/>
        <v>0.8425577688659589</v>
      </c>
      <c r="P693" s="57">
        <v>87</v>
      </c>
      <c r="Q693" s="57">
        <v>48</v>
      </c>
      <c r="R693" s="113">
        <f t="shared" si="37"/>
        <v>0.55172413793103448</v>
      </c>
    </row>
    <row r="694" spans="1:18" ht="37.5" x14ac:dyDescent="0.3">
      <c r="A694" s="41" t="s">
        <v>610</v>
      </c>
      <c r="B694" s="183">
        <v>43</v>
      </c>
      <c r="C694" s="183" t="s">
        <v>47</v>
      </c>
      <c r="D694" s="53">
        <v>2022</v>
      </c>
      <c r="E694" s="183" t="s">
        <v>595</v>
      </c>
      <c r="F694" s="184" t="e">
        <f ca="1">_xlfn.XLOOKUP(E694,Sheet1!$A$4:$A$11,Sheet1!$C$4:$C$11,"")</f>
        <v>#NAME?</v>
      </c>
      <c r="G694" s="183" t="s">
        <v>596</v>
      </c>
      <c r="H694" s="58">
        <v>2919</v>
      </c>
      <c r="I694" s="58">
        <v>2559</v>
      </c>
      <c r="J694" s="114">
        <v>0.876670092497431</v>
      </c>
      <c r="K694" s="58">
        <v>1656</v>
      </c>
      <c r="L694" s="58">
        <v>236.20164126611999</v>
      </c>
      <c r="M694" s="58">
        <v>149.06447831184099</v>
      </c>
      <c r="N694" s="57">
        <v>212.43417874396101</v>
      </c>
      <c r="O694" s="112">
        <f t="shared" si="36"/>
        <v>0.70169724661634059</v>
      </c>
      <c r="P694" s="57">
        <v>1099</v>
      </c>
      <c r="Q694" s="57">
        <v>960</v>
      </c>
      <c r="R694" s="113">
        <f t="shared" si="37"/>
        <v>0.87352138307552318</v>
      </c>
    </row>
    <row r="695" spans="1:18" ht="37.5" x14ac:dyDescent="0.3">
      <c r="A695" s="41" t="s">
        <v>610</v>
      </c>
      <c r="B695" s="183">
        <v>43</v>
      </c>
      <c r="C695" s="183" t="s">
        <v>47</v>
      </c>
      <c r="D695" s="53">
        <v>2022</v>
      </c>
      <c r="E695" s="183" t="s">
        <v>597</v>
      </c>
      <c r="F695" s="184" t="e">
        <f ca="1">_xlfn.XLOOKUP(E695,Sheet1!$A$4:$A$11,Sheet1!$C$4:$C$11,"")</f>
        <v>#NAME?</v>
      </c>
      <c r="G695" s="183" t="s">
        <v>598</v>
      </c>
      <c r="H695" s="58">
        <v>2351</v>
      </c>
      <c r="I695" s="58">
        <v>2332</v>
      </c>
      <c r="J695" s="114">
        <v>0.99191833262441498</v>
      </c>
      <c r="K695" s="58">
        <v>700</v>
      </c>
      <c r="L695" s="58">
        <v>109.562607204117</v>
      </c>
      <c r="M695" s="58">
        <v>112.35077186964</v>
      </c>
      <c r="N695" s="57">
        <v>328.46285714285699</v>
      </c>
      <c r="O695" s="112">
        <f t="shared" si="36"/>
        <v>0.34205015704645031</v>
      </c>
      <c r="P695" s="57">
        <v>578</v>
      </c>
      <c r="Q695" s="57">
        <v>441</v>
      </c>
      <c r="R695" s="113">
        <f t="shared" si="37"/>
        <v>0.76297577854671284</v>
      </c>
    </row>
    <row r="696" spans="1:18" ht="37.5" x14ac:dyDescent="0.3">
      <c r="A696" s="41" t="s">
        <v>610</v>
      </c>
      <c r="B696" s="183">
        <v>43</v>
      </c>
      <c r="C696" s="183" t="s">
        <v>47</v>
      </c>
      <c r="D696" s="53">
        <v>2022</v>
      </c>
      <c r="E696" s="183" t="s">
        <v>599</v>
      </c>
      <c r="F696" s="184" t="e">
        <f ca="1">_xlfn.XLOOKUP(E696,Sheet1!$A$4:$A$11,Sheet1!$C$4:$C$11,"")</f>
        <v>#NAME?</v>
      </c>
      <c r="G696" s="183" t="s">
        <v>600</v>
      </c>
      <c r="H696" s="58">
        <v>2740</v>
      </c>
      <c r="I696" s="58">
        <v>2562</v>
      </c>
      <c r="J696" s="114">
        <v>0.93503649635036501</v>
      </c>
      <c r="K696" s="58">
        <v>2219</v>
      </c>
      <c r="L696" s="58">
        <v>316.133879781421</v>
      </c>
      <c r="M696" s="58">
        <v>271.008977361436</v>
      </c>
      <c r="N696" s="57">
        <v>172.53762956286599</v>
      </c>
      <c r="O696" s="112">
        <f t="shared" si="36"/>
        <v>1.5707238939589749</v>
      </c>
      <c r="P696" s="57">
        <v>1997</v>
      </c>
      <c r="Q696" s="57">
        <v>1944</v>
      </c>
      <c r="R696" s="113">
        <f t="shared" si="37"/>
        <v>0.97346019028542818</v>
      </c>
    </row>
    <row r="697" spans="1:18" ht="37.5" x14ac:dyDescent="0.3">
      <c r="A697" s="41" t="s">
        <v>610</v>
      </c>
      <c r="B697" s="183">
        <v>43</v>
      </c>
      <c r="C697" s="183" t="s">
        <v>47</v>
      </c>
      <c r="D697" s="53">
        <v>2022</v>
      </c>
      <c r="E697" s="183" t="s">
        <v>607</v>
      </c>
      <c r="F697" s="184" t="e">
        <f ca="1">_xlfn.XLOOKUP(E697,Sheet1!$A$4:$A$11,Sheet1!$C$4:$C$11,"")</f>
        <v>#NAME?</v>
      </c>
      <c r="G697" s="183" t="s">
        <v>737</v>
      </c>
      <c r="H697" s="58">
        <v>2005</v>
      </c>
      <c r="I697" s="58">
        <v>2103</v>
      </c>
      <c r="J697" s="114">
        <v>1.04887780548628</v>
      </c>
      <c r="K697" s="58">
        <v>1578</v>
      </c>
      <c r="L697" s="58">
        <v>273.88017118402303</v>
      </c>
      <c r="M697" s="58">
        <v>272.19733713742301</v>
      </c>
      <c r="N697" s="57">
        <v>178.259188846641</v>
      </c>
      <c r="O697" s="112">
        <f t="shared" si="36"/>
        <v>1.5269750687107546</v>
      </c>
      <c r="P697" s="57">
        <v>1523</v>
      </c>
      <c r="Q697" s="57">
        <v>1519</v>
      </c>
      <c r="R697" s="113">
        <f t="shared" si="37"/>
        <v>0.99737360472751146</v>
      </c>
    </row>
    <row r="698" spans="1:18" ht="37.5" x14ac:dyDescent="0.3">
      <c r="A698" s="41" t="s">
        <v>610</v>
      </c>
      <c r="B698" s="183">
        <v>43</v>
      </c>
      <c r="C698" s="183" t="s">
        <v>47</v>
      </c>
      <c r="D698" s="53">
        <v>2022</v>
      </c>
      <c r="E698" s="183" t="s">
        <v>601</v>
      </c>
      <c r="F698" s="184" t="e">
        <f ca="1">_xlfn.XLOOKUP(E698,Sheet1!$A$4:$A$11,Sheet1!$C$4:$C$11,"")</f>
        <v>#NAME?</v>
      </c>
      <c r="G698" s="183" t="s">
        <v>613</v>
      </c>
      <c r="H698" s="58">
        <v>1079</v>
      </c>
      <c r="I698" s="58">
        <v>1038</v>
      </c>
      <c r="J698" s="114">
        <v>0.96200185356811896</v>
      </c>
      <c r="K698" s="58">
        <v>981</v>
      </c>
      <c r="L698" s="58">
        <v>344.95664739884398</v>
      </c>
      <c r="M698" s="58">
        <v>272.65703275529899</v>
      </c>
      <c r="N698" s="57">
        <v>228.83078491335399</v>
      </c>
      <c r="O698" s="112">
        <f t="shared" si="36"/>
        <v>1.191522516773867</v>
      </c>
      <c r="P698" s="57">
        <v>861</v>
      </c>
      <c r="Q698" s="57">
        <v>836</v>
      </c>
      <c r="R698" s="113">
        <f t="shared" si="37"/>
        <v>0.97096399535423927</v>
      </c>
    </row>
    <row r="699" spans="1:18" ht="37.5" x14ac:dyDescent="0.3">
      <c r="A699" s="41" t="s">
        <v>610</v>
      </c>
      <c r="B699" s="183">
        <v>43</v>
      </c>
      <c r="C699" s="183" t="s">
        <v>47</v>
      </c>
      <c r="D699" s="53">
        <v>2022</v>
      </c>
      <c r="E699" s="183" t="s">
        <v>604</v>
      </c>
      <c r="F699" s="184" t="e">
        <f ca="1">_xlfn.XLOOKUP(E699,Sheet1!$A$4:$A$11,Sheet1!$C$4:$C$11,"")</f>
        <v>#NAME?</v>
      </c>
      <c r="G699" s="51" t="s">
        <v>605</v>
      </c>
      <c r="H699" s="58">
        <v>2031</v>
      </c>
      <c r="I699" s="58">
        <v>2029</v>
      </c>
      <c r="J699" s="114">
        <v>0.99901526341703595</v>
      </c>
      <c r="K699" s="58">
        <v>1943</v>
      </c>
      <c r="L699" s="58">
        <v>349.52932479053698</v>
      </c>
      <c r="M699" s="58">
        <v>352.17299162148799</v>
      </c>
      <c r="N699" s="57">
        <v>357.554812146166</v>
      </c>
      <c r="O699" s="112">
        <f t="shared" si="36"/>
        <v>0.98494826431680649</v>
      </c>
      <c r="P699" s="57">
        <v>341</v>
      </c>
      <c r="Q699" s="57">
        <v>330</v>
      </c>
      <c r="R699" s="113">
        <f t="shared" si="37"/>
        <v>0.967741935483871</v>
      </c>
    </row>
    <row r="700" spans="1:18" ht="37.5" x14ac:dyDescent="0.3">
      <c r="A700" s="41" t="s">
        <v>610</v>
      </c>
      <c r="B700" s="183">
        <v>44</v>
      </c>
      <c r="C700" s="183" t="s">
        <v>51</v>
      </c>
      <c r="D700" s="53">
        <v>2022</v>
      </c>
      <c r="E700" s="183" t="s">
        <v>595</v>
      </c>
      <c r="F700" s="184" t="e">
        <f ca="1">_xlfn.XLOOKUP(E700,Sheet1!$A$4:$A$11,Sheet1!$C$4:$C$11,"")</f>
        <v>#NAME?</v>
      </c>
      <c r="G700" s="183" t="s">
        <v>596</v>
      </c>
      <c r="H700" s="58">
        <v>746</v>
      </c>
      <c r="I700" s="58">
        <v>377</v>
      </c>
      <c r="J700" s="114">
        <v>0.50536193029490595</v>
      </c>
      <c r="K700" s="58">
        <v>694</v>
      </c>
      <c r="L700" s="58">
        <v>671.90981432360695</v>
      </c>
      <c r="M700" s="58">
        <v>379.31830238726798</v>
      </c>
      <c r="N700" s="57">
        <v>294.42219020172899</v>
      </c>
      <c r="O700" s="112">
        <f t="shared" si="36"/>
        <v>1.2883482122300998</v>
      </c>
      <c r="P700" s="57">
        <v>282</v>
      </c>
      <c r="Q700" s="57">
        <v>260</v>
      </c>
      <c r="R700" s="113">
        <f t="shared" si="37"/>
        <v>0.92198581560283688</v>
      </c>
    </row>
    <row r="701" spans="1:18" ht="37.5" x14ac:dyDescent="0.3">
      <c r="A701" s="41" t="s">
        <v>610</v>
      </c>
      <c r="B701" s="183">
        <v>44</v>
      </c>
      <c r="C701" s="183" t="s">
        <v>51</v>
      </c>
      <c r="D701" s="53">
        <v>2022</v>
      </c>
      <c r="E701" s="183" t="s">
        <v>597</v>
      </c>
      <c r="F701" s="184" t="e">
        <f ca="1">_xlfn.XLOOKUP(E701,Sheet1!$A$4:$A$11,Sheet1!$C$4:$C$11,"")</f>
        <v>#NAME?</v>
      </c>
      <c r="G701" s="183" t="s">
        <v>598</v>
      </c>
      <c r="H701" s="58">
        <v>309</v>
      </c>
      <c r="I701" s="58">
        <v>224</v>
      </c>
      <c r="J701" s="114">
        <v>0.72491909385113296</v>
      </c>
      <c r="K701" s="58">
        <v>195</v>
      </c>
      <c r="L701" s="58">
        <v>317.74553571428601</v>
      </c>
      <c r="M701" s="58">
        <v>72.486607142857096</v>
      </c>
      <c r="N701" s="57">
        <v>332.89230769230801</v>
      </c>
      <c r="O701" s="112">
        <f t="shared" si="36"/>
        <v>0.21774791867481777</v>
      </c>
      <c r="P701" s="57">
        <v>54</v>
      </c>
      <c r="Q701" s="57">
        <v>21</v>
      </c>
      <c r="R701" s="113">
        <f t="shared" si="37"/>
        <v>0.3888888888888889</v>
      </c>
    </row>
    <row r="702" spans="1:18" ht="37.5" x14ac:dyDescent="0.3">
      <c r="A702" s="41" t="s">
        <v>610</v>
      </c>
      <c r="B702" s="183">
        <v>44</v>
      </c>
      <c r="C702" s="183" t="s">
        <v>51</v>
      </c>
      <c r="D702" s="53">
        <v>2022</v>
      </c>
      <c r="E702" s="183" t="s">
        <v>599</v>
      </c>
      <c r="F702" s="184" t="e">
        <f ca="1">_xlfn.XLOOKUP(E702,Sheet1!$A$4:$A$11,Sheet1!$C$4:$C$11,"")</f>
        <v>#NAME?</v>
      </c>
      <c r="G702" s="183" t="s">
        <v>600</v>
      </c>
      <c r="H702" s="58">
        <v>159</v>
      </c>
      <c r="I702" s="58">
        <v>119</v>
      </c>
      <c r="J702" s="114">
        <v>0.74842767295597501</v>
      </c>
      <c r="K702" s="58">
        <v>157</v>
      </c>
      <c r="L702" s="58">
        <v>481.55462184873898</v>
      </c>
      <c r="M702" s="58">
        <v>301.10084033613401</v>
      </c>
      <c r="N702" s="57">
        <v>354</v>
      </c>
      <c r="O702" s="112">
        <f t="shared" si="36"/>
        <v>0.85056734558229952</v>
      </c>
      <c r="P702" s="57">
        <v>117</v>
      </c>
      <c r="Q702" s="57">
        <v>66</v>
      </c>
      <c r="R702" s="113">
        <f t="shared" si="37"/>
        <v>0.5641025641025641</v>
      </c>
    </row>
    <row r="703" spans="1:18" ht="37.5" x14ac:dyDescent="0.3">
      <c r="A703" s="41" t="s">
        <v>610</v>
      </c>
      <c r="B703" s="183">
        <v>44</v>
      </c>
      <c r="C703" s="183" t="s">
        <v>51</v>
      </c>
      <c r="D703" s="53">
        <v>2022</v>
      </c>
      <c r="E703" s="183" t="s">
        <v>607</v>
      </c>
      <c r="F703" s="184" t="e">
        <f ca="1">_xlfn.XLOOKUP(E703,Sheet1!$A$4:$A$11,Sheet1!$C$4:$C$11,"")</f>
        <v>#NAME?</v>
      </c>
      <c r="G703" s="183" t="s">
        <v>737</v>
      </c>
      <c r="H703" s="58">
        <v>319</v>
      </c>
      <c r="I703" s="58">
        <v>204</v>
      </c>
      <c r="J703" s="114">
        <v>0.639498432601881</v>
      </c>
      <c r="K703" s="58">
        <v>281</v>
      </c>
      <c r="L703" s="58">
        <v>502.76960784313701</v>
      </c>
      <c r="M703" s="58">
        <v>152.92647058823499</v>
      </c>
      <c r="N703" s="57">
        <v>175.76512455516001</v>
      </c>
      <c r="O703" s="112">
        <f t="shared" si="36"/>
        <v>0.87006151519121411</v>
      </c>
      <c r="P703" s="57">
        <v>166</v>
      </c>
      <c r="Q703" s="57">
        <v>166</v>
      </c>
      <c r="R703" s="113">
        <f t="shared" si="37"/>
        <v>1</v>
      </c>
    </row>
    <row r="704" spans="1:18" ht="37.5" x14ac:dyDescent="0.3">
      <c r="A704" s="41" t="s">
        <v>610</v>
      </c>
      <c r="B704" s="183">
        <v>44</v>
      </c>
      <c r="C704" s="183" t="s">
        <v>51</v>
      </c>
      <c r="D704" s="53">
        <v>2022</v>
      </c>
      <c r="E704" s="183" t="s">
        <v>604</v>
      </c>
      <c r="F704" s="184" t="e">
        <f ca="1">_xlfn.XLOOKUP(E704,Sheet1!$A$4:$A$11,Sheet1!$C$4:$C$11,"")</f>
        <v>#NAME?</v>
      </c>
      <c r="G704" s="51" t="s">
        <v>605</v>
      </c>
      <c r="H704" s="58">
        <v>474</v>
      </c>
      <c r="I704" s="58">
        <v>493</v>
      </c>
      <c r="J704" s="114">
        <v>1.0400843881856501</v>
      </c>
      <c r="K704" s="58">
        <v>264</v>
      </c>
      <c r="L704" s="58">
        <v>195.45638945233301</v>
      </c>
      <c r="M704" s="58">
        <v>148.95537525354999</v>
      </c>
      <c r="N704" s="57">
        <v>291.28787878787898</v>
      </c>
      <c r="O704" s="112">
        <f t="shared" si="36"/>
        <v>0.51136825834768751</v>
      </c>
      <c r="P704" s="57">
        <v>50</v>
      </c>
      <c r="Q704" s="57">
        <v>40</v>
      </c>
      <c r="R704" s="113">
        <f t="shared" si="37"/>
        <v>0.8</v>
      </c>
    </row>
    <row r="705" spans="1:18" ht="37.5" x14ac:dyDescent="0.3">
      <c r="A705" s="41" t="s">
        <v>610</v>
      </c>
      <c r="B705" s="183">
        <v>45</v>
      </c>
      <c r="C705" s="183" t="s">
        <v>25</v>
      </c>
      <c r="D705" s="53">
        <v>2022</v>
      </c>
      <c r="E705" s="183" t="s">
        <v>595</v>
      </c>
      <c r="F705" s="184" t="e">
        <f ca="1">_xlfn.XLOOKUP(E705,Sheet1!$A$4:$A$11,Sheet1!$C$4:$C$11,"")</f>
        <v>#NAME?</v>
      </c>
      <c r="G705" s="183" t="s">
        <v>596</v>
      </c>
      <c r="H705" s="58">
        <v>292</v>
      </c>
      <c r="I705" s="58">
        <v>280</v>
      </c>
      <c r="J705" s="114">
        <v>0.95890410958904104</v>
      </c>
      <c r="K705" s="58">
        <v>139</v>
      </c>
      <c r="L705" s="58">
        <v>181.19642857142901</v>
      </c>
      <c r="M705" s="58">
        <v>191.046428571429</v>
      </c>
      <c r="N705" s="57">
        <v>208.17266187050399</v>
      </c>
      <c r="O705" s="112">
        <f t="shared" si="36"/>
        <v>0.91773063213397088</v>
      </c>
      <c r="P705" s="57">
        <v>113</v>
      </c>
      <c r="Q705" s="57">
        <v>107</v>
      </c>
      <c r="R705" s="113">
        <f t="shared" si="37"/>
        <v>0.94690265486725667</v>
      </c>
    </row>
    <row r="706" spans="1:18" ht="37.5" x14ac:dyDescent="0.3">
      <c r="A706" s="41" t="s">
        <v>610</v>
      </c>
      <c r="B706" s="183">
        <v>45</v>
      </c>
      <c r="C706" s="183" t="s">
        <v>25</v>
      </c>
      <c r="D706" s="53">
        <v>2022</v>
      </c>
      <c r="E706" s="183" t="s">
        <v>597</v>
      </c>
      <c r="F706" s="184" t="e">
        <f ca="1">_xlfn.XLOOKUP(E706,Sheet1!$A$4:$A$11,Sheet1!$C$4:$C$11,"")</f>
        <v>#NAME?</v>
      </c>
      <c r="G706" s="183" t="s">
        <v>598</v>
      </c>
      <c r="H706" s="58">
        <v>303</v>
      </c>
      <c r="I706" s="58">
        <v>280</v>
      </c>
      <c r="J706" s="114">
        <v>0.92409240924092395</v>
      </c>
      <c r="K706" s="58">
        <v>75</v>
      </c>
      <c r="L706" s="58">
        <v>97.767857142857096</v>
      </c>
      <c r="M706" s="58">
        <v>66.917857142857102</v>
      </c>
      <c r="N706" s="57">
        <v>172.72</v>
      </c>
      <c r="O706" s="112">
        <f t="shared" ref="O706:O769" si="38">M706/N706</f>
        <v>0.38743548600542554</v>
      </c>
      <c r="P706" s="57">
        <v>22</v>
      </c>
      <c r="Q706" s="57">
        <v>20</v>
      </c>
      <c r="R706" s="113">
        <f t="shared" si="37"/>
        <v>0.90909090909090906</v>
      </c>
    </row>
    <row r="707" spans="1:18" ht="37.5" x14ac:dyDescent="0.3">
      <c r="A707" s="41" t="s">
        <v>610</v>
      </c>
      <c r="B707" s="183">
        <v>45</v>
      </c>
      <c r="C707" s="183" t="s">
        <v>25</v>
      </c>
      <c r="D707" s="53">
        <v>2022</v>
      </c>
      <c r="E707" s="183" t="s">
        <v>599</v>
      </c>
      <c r="F707" s="184" t="e">
        <f ca="1">_xlfn.XLOOKUP(E707,Sheet1!$A$4:$A$11,Sheet1!$C$4:$C$11,"")</f>
        <v>#NAME?</v>
      </c>
      <c r="G707" s="183" t="s">
        <v>600</v>
      </c>
      <c r="H707" s="58">
        <v>270</v>
      </c>
      <c r="I707" s="58">
        <v>308</v>
      </c>
      <c r="J707" s="114">
        <v>1.1407407407407399</v>
      </c>
      <c r="K707" s="58">
        <v>175</v>
      </c>
      <c r="L707" s="58">
        <v>207.386363636364</v>
      </c>
      <c r="M707" s="58">
        <v>326.02272727272702</v>
      </c>
      <c r="N707" s="57">
        <v>165.14857142857099</v>
      </c>
      <c r="O707" s="112">
        <f t="shared" si="38"/>
        <v>1.9741177562273755</v>
      </c>
      <c r="P707" s="57">
        <v>205</v>
      </c>
      <c r="Q707" s="57">
        <v>194</v>
      </c>
      <c r="R707" s="113">
        <f t="shared" si="37"/>
        <v>0.9463414634146341</v>
      </c>
    </row>
    <row r="708" spans="1:18" ht="37.5" x14ac:dyDescent="0.3">
      <c r="A708" s="41" t="s">
        <v>610</v>
      </c>
      <c r="B708" s="183">
        <v>45</v>
      </c>
      <c r="C708" s="183" t="s">
        <v>25</v>
      </c>
      <c r="D708" s="53">
        <v>2022</v>
      </c>
      <c r="E708" s="183" t="s">
        <v>607</v>
      </c>
      <c r="F708" s="184" t="e">
        <f ca="1">_xlfn.XLOOKUP(E708,Sheet1!$A$4:$A$11,Sheet1!$C$4:$C$11,"")</f>
        <v>#NAME?</v>
      </c>
      <c r="G708" s="183" t="s">
        <v>737</v>
      </c>
      <c r="H708" s="58">
        <v>151</v>
      </c>
      <c r="I708" s="58">
        <v>200</v>
      </c>
      <c r="J708" s="114">
        <v>1.32450331125828</v>
      </c>
      <c r="K708" s="58">
        <v>29</v>
      </c>
      <c r="L708" s="58">
        <v>52.924999999999997</v>
      </c>
      <c r="M708" s="58">
        <v>137.02000000000001</v>
      </c>
      <c r="N708" s="57">
        <v>42.8965517241379</v>
      </c>
      <c r="O708" s="112">
        <f t="shared" si="38"/>
        <v>3.194196141479102</v>
      </c>
      <c r="P708" s="57">
        <v>78</v>
      </c>
      <c r="Q708" s="57">
        <v>78</v>
      </c>
      <c r="R708" s="113">
        <f t="shared" si="37"/>
        <v>1</v>
      </c>
    </row>
    <row r="709" spans="1:18" ht="37.5" x14ac:dyDescent="0.3">
      <c r="A709" s="41" t="s">
        <v>610</v>
      </c>
      <c r="B709" s="183">
        <v>45</v>
      </c>
      <c r="C709" s="183" t="s">
        <v>25</v>
      </c>
      <c r="D709" s="53">
        <v>2022</v>
      </c>
      <c r="E709" s="183" t="s">
        <v>601</v>
      </c>
      <c r="F709" s="184" t="e">
        <f ca="1">_xlfn.XLOOKUP(E709,Sheet1!$A$4:$A$11,Sheet1!$C$4:$C$11,"")</f>
        <v>#NAME?</v>
      </c>
      <c r="G709" s="183" t="s">
        <v>613</v>
      </c>
      <c r="H709" s="58">
        <v>27</v>
      </c>
      <c r="I709" s="58">
        <v>28</v>
      </c>
      <c r="J709" s="114">
        <v>1.0370370370370401</v>
      </c>
      <c r="K709" s="58">
        <v>20</v>
      </c>
      <c r="L709" s="58">
        <v>260.71428571428601</v>
      </c>
      <c r="M709" s="58">
        <v>288.892857142857</v>
      </c>
      <c r="N709" s="57">
        <v>375.55</v>
      </c>
      <c r="O709" s="112">
        <f t="shared" si="38"/>
        <v>0.76925271506552251</v>
      </c>
      <c r="P709" s="57">
        <v>12</v>
      </c>
      <c r="Q709" s="57">
        <v>12</v>
      </c>
      <c r="R709" s="113">
        <f t="shared" si="37"/>
        <v>1</v>
      </c>
    </row>
    <row r="710" spans="1:18" ht="37.5" x14ac:dyDescent="0.3">
      <c r="A710" s="41" t="s">
        <v>610</v>
      </c>
      <c r="B710" s="183">
        <v>45</v>
      </c>
      <c r="C710" s="183" t="s">
        <v>25</v>
      </c>
      <c r="D710" s="53">
        <v>2022</v>
      </c>
      <c r="E710" s="183" t="s">
        <v>604</v>
      </c>
      <c r="F710" s="184" t="e">
        <f ca="1">_xlfn.XLOOKUP(E710,Sheet1!$A$4:$A$11,Sheet1!$C$4:$C$11,"")</f>
        <v>#NAME?</v>
      </c>
      <c r="G710" s="51" t="s">
        <v>605</v>
      </c>
      <c r="H710" s="58">
        <v>569</v>
      </c>
      <c r="I710" s="58">
        <v>708</v>
      </c>
      <c r="J710" s="114">
        <v>1.2442882249560601</v>
      </c>
      <c r="K710" s="58">
        <v>412</v>
      </c>
      <c r="L710" s="58">
        <v>212.40112994350301</v>
      </c>
      <c r="M710" s="58">
        <v>245.21751412429401</v>
      </c>
      <c r="N710" s="57">
        <v>407.52669902912601</v>
      </c>
      <c r="O710" s="112">
        <f t="shared" si="38"/>
        <v>0.60172134662217136</v>
      </c>
      <c r="P710" s="57">
        <v>28</v>
      </c>
      <c r="Q710" s="57">
        <v>27</v>
      </c>
      <c r="R710" s="113">
        <f t="shared" si="37"/>
        <v>0.9642857142857143</v>
      </c>
    </row>
    <row r="711" spans="1:18" ht="37.5" x14ac:dyDescent="0.3">
      <c r="A711" s="41" t="s">
        <v>610</v>
      </c>
      <c r="B711" s="183">
        <v>46</v>
      </c>
      <c r="C711" s="183" t="s">
        <v>23</v>
      </c>
      <c r="D711" s="53">
        <v>2022</v>
      </c>
      <c r="E711" s="183" t="s">
        <v>595</v>
      </c>
      <c r="F711" s="184" t="e">
        <f ca="1">_xlfn.XLOOKUP(E711,Sheet1!$A$4:$A$11,Sheet1!$C$4:$C$11,"")</f>
        <v>#NAME?</v>
      </c>
      <c r="G711" s="183" t="s">
        <v>596</v>
      </c>
      <c r="H711" s="58">
        <v>2407</v>
      </c>
      <c r="I711" s="58">
        <v>2415</v>
      </c>
      <c r="J711" s="114">
        <v>1.0033236393851299</v>
      </c>
      <c r="K711" s="58">
        <v>1169</v>
      </c>
      <c r="L711" s="58">
        <v>176.68115942028999</v>
      </c>
      <c r="M711" s="58">
        <v>176.80248447205</v>
      </c>
      <c r="N711" s="57">
        <v>173.32164242942699</v>
      </c>
      <c r="O711" s="112">
        <f t="shared" si="38"/>
        <v>1.0200831355728719</v>
      </c>
      <c r="P711" s="57">
        <v>1103</v>
      </c>
      <c r="Q711" s="57">
        <v>1060</v>
      </c>
      <c r="R711" s="113">
        <f t="shared" si="37"/>
        <v>0.96101541251133271</v>
      </c>
    </row>
    <row r="712" spans="1:18" ht="37.5" x14ac:dyDescent="0.3">
      <c r="A712" s="41" t="s">
        <v>610</v>
      </c>
      <c r="B712" s="183">
        <v>46</v>
      </c>
      <c r="C712" s="183" t="s">
        <v>23</v>
      </c>
      <c r="D712" s="53">
        <v>2022</v>
      </c>
      <c r="E712" s="183" t="s">
        <v>597</v>
      </c>
      <c r="F712" s="184" t="e">
        <f ca="1">_xlfn.XLOOKUP(E712,Sheet1!$A$4:$A$11,Sheet1!$C$4:$C$11,"")</f>
        <v>#NAME?</v>
      </c>
      <c r="G712" s="183" t="s">
        <v>598</v>
      </c>
      <c r="H712" s="58">
        <v>780</v>
      </c>
      <c r="I712" s="58">
        <v>775</v>
      </c>
      <c r="J712" s="114">
        <v>0.99358974358974395</v>
      </c>
      <c r="K712" s="58">
        <v>416</v>
      </c>
      <c r="L712" s="58">
        <v>195.92258064516099</v>
      </c>
      <c r="M712" s="58">
        <v>178.722580645161</v>
      </c>
      <c r="N712" s="57">
        <v>668.680288461538</v>
      </c>
      <c r="O712" s="112">
        <f t="shared" si="38"/>
        <v>0.26727658004747812</v>
      </c>
      <c r="P712" s="57">
        <v>297</v>
      </c>
      <c r="Q712" s="57">
        <v>263</v>
      </c>
      <c r="R712" s="113">
        <f t="shared" si="37"/>
        <v>0.88552188552188549</v>
      </c>
    </row>
    <row r="713" spans="1:18" ht="37.5" x14ac:dyDescent="0.3">
      <c r="A713" s="41" t="s">
        <v>610</v>
      </c>
      <c r="B713" s="183">
        <v>46</v>
      </c>
      <c r="C713" s="183" t="s">
        <v>23</v>
      </c>
      <c r="D713" s="53">
        <v>2022</v>
      </c>
      <c r="E713" s="183" t="s">
        <v>599</v>
      </c>
      <c r="F713" s="184" t="e">
        <f ca="1">_xlfn.XLOOKUP(E713,Sheet1!$A$4:$A$11,Sheet1!$C$4:$C$11,"")</f>
        <v>#NAME?</v>
      </c>
      <c r="G713" s="183" t="s">
        <v>600</v>
      </c>
      <c r="H713" s="58">
        <v>769</v>
      </c>
      <c r="I713" s="58">
        <v>708</v>
      </c>
      <c r="J713" s="114">
        <v>0.92067620286085805</v>
      </c>
      <c r="K713" s="58">
        <v>496</v>
      </c>
      <c r="L713" s="58">
        <v>255.70621468926601</v>
      </c>
      <c r="M713" s="58">
        <v>213.23446327683601</v>
      </c>
      <c r="N713" s="57">
        <v>176.635080645161</v>
      </c>
      <c r="O713" s="112">
        <f t="shared" si="38"/>
        <v>1.2072033624237919</v>
      </c>
      <c r="P713" s="57">
        <v>400</v>
      </c>
      <c r="Q713" s="57">
        <v>372</v>
      </c>
      <c r="R713" s="113">
        <f t="shared" si="37"/>
        <v>0.93</v>
      </c>
    </row>
    <row r="714" spans="1:18" ht="37.5" x14ac:dyDescent="0.3">
      <c r="A714" s="41" t="s">
        <v>610</v>
      </c>
      <c r="B714" s="183">
        <v>46</v>
      </c>
      <c r="C714" s="183" t="s">
        <v>23</v>
      </c>
      <c r="D714" s="53">
        <v>2022</v>
      </c>
      <c r="E714" s="183" t="s">
        <v>607</v>
      </c>
      <c r="F714" s="184" t="e">
        <f ca="1">_xlfn.XLOOKUP(E714,Sheet1!$A$4:$A$11,Sheet1!$C$4:$C$11,"")</f>
        <v>#NAME?</v>
      </c>
      <c r="G714" s="183" t="s">
        <v>737</v>
      </c>
      <c r="H714" s="58">
        <v>1552</v>
      </c>
      <c r="I714" s="58">
        <v>1351</v>
      </c>
      <c r="J714" s="114">
        <v>0.87048969072164895</v>
      </c>
      <c r="K714" s="58">
        <v>1232</v>
      </c>
      <c r="L714" s="58">
        <v>332.84974093264202</v>
      </c>
      <c r="M714" s="58">
        <v>237.347890451517</v>
      </c>
      <c r="N714" s="57">
        <v>156.38717532467501</v>
      </c>
      <c r="O714" s="112">
        <f t="shared" si="38"/>
        <v>1.5176940817478137</v>
      </c>
      <c r="P714" s="57">
        <v>1030</v>
      </c>
      <c r="Q714" s="57">
        <v>1022</v>
      </c>
      <c r="R714" s="113">
        <f t="shared" si="37"/>
        <v>0.99223300970873785</v>
      </c>
    </row>
    <row r="715" spans="1:18" ht="37.5" x14ac:dyDescent="0.3">
      <c r="A715" s="41" t="s">
        <v>610</v>
      </c>
      <c r="B715" s="183">
        <v>46</v>
      </c>
      <c r="C715" s="183" t="s">
        <v>23</v>
      </c>
      <c r="D715" s="53">
        <v>2022</v>
      </c>
      <c r="E715" s="183" t="s">
        <v>604</v>
      </c>
      <c r="F715" s="184" t="e">
        <f ca="1">_xlfn.XLOOKUP(E715,Sheet1!$A$4:$A$11,Sheet1!$C$4:$C$11,"")</f>
        <v>#NAME?</v>
      </c>
      <c r="G715" s="51" t="s">
        <v>605</v>
      </c>
      <c r="H715" s="58">
        <v>1223</v>
      </c>
      <c r="I715" s="58">
        <v>1392</v>
      </c>
      <c r="J715" s="114">
        <v>1.1381847914963199</v>
      </c>
      <c r="K715" s="58">
        <v>998</v>
      </c>
      <c r="L715" s="58">
        <v>261.68821839080499</v>
      </c>
      <c r="M715" s="58">
        <v>272.21264367816099</v>
      </c>
      <c r="N715" s="57">
        <v>450.14028056112198</v>
      </c>
      <c r="O715" s="112">
        <f t="shared" si="38"/>
        <v>0.60472847117532902</v>
      </c>
      <c r="P715" s="57">
        <v>74</v>
      </c>
      <c r="Q715" s="57">
        <v>69</v>
      </c>
      <c r="R715" s="113">
        <f t="shared" si="37"/>
        <v>0.93243243243243246</v>
      </c>
    </row>
    <row r="716" spans="1:18" ht="37.5" x14ac:dyDescent="0.3">
      <c r="A716" s="41" t="s">
        <v>610</v>
      </c>
      <c r="B716" s="183">
        <v>49</v>
      </c>
      <c r="C716" s="183" t="s">
        <v>31</v>
      </c>
      <c r="D716" s="53">
        <v>2022</v>
      </c>
      <c r="E716" s="183" t="s">
        <v>595</v>
      </c>
      <c r="F716" s="184" t="e">
        <f ca="1">_xlfn.XLOOKUP(E716,Sheet1!$A$4:$A$11,Sheet1!$C$4:$C$11,"")</f>
        <v>#NAME?</v>
      </c>
      <c r="G716" s="183" t="s">
        <v>596</v>
      </c>
      <c r="H716" s="58">
        <v>828</v>
      </c>
      <c r="I716" s="58">
        <v>951</v>
      </c>
      <c r="J716" s="114">
        <v>1.14855072463768</v>
      </c>
      <c r="K716" s="58">
        <v>547</v>
      </c>
      <c r="L716" s="58">
        <v>209.94216614090399</v>
      </c>
      <c r="M716" s="58">
        <v>242.656151419558</v>
      </c>
      <c r="N716" s="57">
        <v>233.808043875686</v>
      </c>
      <c r="O716" s="112">
        <f t="shared" si="38"/>
        <v>1.0378434693571812</v>
      </c>
      <c r="P716" s="57">
        <v>689</v>
      </c>
      <c r="Q716" s="57">
        <v>663</v>
      </c>
      <c r="R716" s="113">
        <f t="shared" si="37"/>
        <v>0.96226415094339623</v>
      </c>
    </row>
    <row r="717" spans="1:18" ht="37.5" x14ac:dyDescent="0.3">
      <c r="A717" s="41" t="s">
        <v>610</v>
      </c>
      <c r="B717" s="183">
        <v>49</v>
      </c>
      <c r="C717" s="183" t="s">
        <v>31</v>
      </c>
      <c r="D717" s="53">
        <v>2022</v>
      </c>
      <c r="E717" s="183" t="s">
        <v>597</v>
      </c>
      <c r="F717" s="184" t="e">
        <f ca="1">_xlfn.XLOOKUP(E717,Sheet1!$A$4:$A$11,Sheet1!$C$4:$C$11,"")</f>
        <v>#NAME?</v>
      </c>
      <c r="G717" s="183" t="s">
        <v>598</v>
      </c>
      <c r="H717" s="58">
        <v>588</v>
      </c>
      <c r="I717" s="58">
        <v>631</v>
      </c>
      <c r="J717" s="114">
        <v>1.0731292517006801</v>
      </c>
      <c r="K717" s="58">
        <v>270</v>
      </c>
      <c r="L717" s="58">
        <v>156.180665610143</v>
      </c>
      <c r="M717" s="58">
        <v>158.53090332805101</v>
      </c>
      <c r="N717" s="57">
        <v>572.59629629629603</v>
      </c>
      <c r="O717" s="112">
        <f t="shared" si="38"/>
        <v>0.27686330553213623</v>
      </c>
      <c r="P717" s="57">
        <v>258</v>
      </c>
      <c r="Q717" s="57">
        <v>248</v>
      </c>
      <c r="R717" s="113">
        <f t="shared" si="37"/>
        <v>0.96124031007751942</v>
      </c>
    </row>
    <row r="718" spans="1:18" ht="37.5" x14ac:dyDescent="0.3">
      <c r="A718" s="41" t="s">
        <v>610</v>
      </c>
      <c r="B718" s="183">
        <v>49</v>
      </c>
      <c r="C718" s="183" t="s">
        <v>31</v>
      </c>
      <c r="D718" s="53">
        <v>2022</v>
      </c>
      <c r="E718" s="183" t="s">
        <v>599</v>
      </c>
      <c r="F718" s="184" t="e">
        <f ca="1">_xlfn.XLOOKUP(E718,Sheet1!$A$4:$A$11,Sheet1!$C$4:$C$11,"")</f>
        <v>#NAME?</v>
      </c>
      <c r="G718" s="183" t="s">
        <v>600</v>
      </c>
      <c r="H718" s="58">
        <v>332</v>
      </c>
      <c r="I718" s="58">
        <v>352</v>
      </c>
      <c r="J718" s="114">
        <v>1.06024096385542</v>
      </c>
      <c r="K718" s="58">
        <v>279</v>
      </c>
      <c r="L718" s="58">
        <v>289.30397727272702</v>
      </c>
      <c r="M718" s="58">
        <v>314.63352272727298</v>
      </c>
      <c r="N718" s="57">
        <v>211.989247311828</v>
      </c>
      <c r="O718" s="112">
        <f t="shared" si="38"/>
        <v>1.4841956689645641</v>
      </c>
      <c r="P718" s="57">
        <v>319</v>
      </c>
      <c r="Q718" s="57">
        <v>287</v>
      </c>
      <c r="R718" s="113">
        <f t="shared" ref="R718:R781" si="39">Q718/P718</f>
        <v>0.89968652037617558</v>
      </c>
    </row>
    <row r="719" spans="1:18" ht="37.5" x14ac:dyDescent="0.3">
      <c r="A719" s="41" t="s">
        <v>610</v>
      </c>
      <c r="B719" s="183">
        <v>49</v>
      </c>
      <c r="C719" s="183" t="s">
        <v>31</v>
      </c>
      <c r="D719" s="53">
        <v>2022</v>
      </c>
      <c r="E719" s="183" t="s">
        <v>607</v>
      </c>
      <c r="F719" s="184" t="e">
        <f ca="1">_xlfn.XLOOKUP(E719,Sheet1!$A$4:$A$11,Sheet1!$C$4:$C$11,"")</f>
        <v>#NAME?</v>
      </c>
      <c r="G719" s="183" t="s">
        <v>737</v>
      </c>
      <c r="H719" s="58">
        <v>674</v>
      </c>
      <c r="I719" s="58">
        <v>848</v>
      </c>
      <c r="J719" s="114">
        <v>1.25816023738872</v>
      </c>
      <c r="K719" s="58">
        <v>494</v>
      </c>
      <c r="L719" s="58">
        <v>212.62971698113199</v>
      </c>
      <c r="M719" s="58">
        <v>290.82193396226398</v>
      </c>
      <c r="N719" s="57">
        <v>102.78340080971699</v>
      </c>
      <c r="O719" s="112">
        <f t="shared" si="38"/>
        <v>2.8294640153098545</v>
      </c>
      <c r="P719" s="57">
        <v>721</v>
      </c>
      <c r="Q719" s="57">
        <v>718</v>
      </c>
      <c r="R719" s="113">
        <f t="shared" si="39"/>
        <v>0.99583911234396671</v>
      </c>
    </row>
    <row r="720" spans="1:18" ht="37.5" x14ac:dyDescent="0.3">
      <c r="A720" s="41" t="s">
        <v>610</v>
      </c>
      <c r="B720" s="183">
        <v>49</v>
      </c>
      <c r="C720" s="183" t="s">
        <v>31</v>
      </c>
      <c r="D720" s="53">
        <v>2022</v>
      </c>
      <c r="E720" s="183" t="s">
        <v>604</v>
      </c>
      <c r="F720" s="184" t="e">
        <f ca="1">_xlfn.XLOOKUP(E720,Sheet1!$A$4:$A$11,Sheet1!$C$4:$C$11,"")</f>
        <v>#NAME?</v>
      </c>
      <c r="G720" s="51" t="s">
        <v>605</v>
      </c>
      <c r="H720" s="58">
        <v>586</v>
      </c>
      <c r="I720" s="58">
        <v>568</v>
      </c>
      <c r="J720" s="114">
        <v>0.96928327645051204</v>
      </c>
      <c r="K720" s="58">
        <v>1235</v>
      </c>
      <c r="L720" s="58">
        <v>793.61795774647896</v>
      </c>
      <c r="M720" s="58">
        <v>622.97183098591495</v>
      </c>
      <c r="N720" s="57">
        <v>716.08744939271298</v>
      </c>
      <c r="O720" s="112">
        <f t="shared" si="38"/>
        <v>0.86996613544090751</v>
      </c>
      <c r="P720" s="57">
        <v>129</v>
      </c>
      <c r="Q720" s="57">
        <v>118</v>
      </c>
      <c r="R720" s="113">
        <f t="shared" si="39"/>
        <v>0.9147286821705426</v>
      </c>
    </row>
    <row r="721" spans="1:18" ht="37.5" x14ac:dyDescent="0.3">
      <c r="A721" s="41" t="s">
        <v>610</v>
      </c>
      <c r="B721" s="183">
        <v>51</v>
      </c>
      <c r="C721" s="183" t="s">
        <v>42</v>
      </c>
      <c r="D721" s="53">
        <v>2022</v>
      </c>
      <c r="E721" s="183" t="s">
        <v>595</v>
      </c>
      <c r="F721" s="184" t="e">
        <f ca="1">_xlfn.XLOOKUP(E721,Sheet1!$A$4:$A$11,Sheet1!$C$4:$C$11,"")</f>
        <v>#NAME?</v>
      </c>
      <c r="G721" s="183" t="s">
        <v>596</v>
      </c>
      <c r="H721" s="58">
        <v>3030</v>
      </c>
      <c r="I721" s="58">
        <v>4091</v>
      </c>
      <c r="J721" s="114">
        <v>1.3501650165016501</v>
      </c>
      <c r="K721" s="58">
        <v>1689</v>
      </c>
      <c r="L721" s="58">
        <v>150.69298460034199</v>
      </c>
      <c r="M721" s="58">
        <v>245.14935223661701</v>
      </c>
      <c r="N721" s="57">
        <v>190.669626998224</v>
      </c>
      <c r="O721" s="112">
        <f t="shared" si="38"/>
        <v>1.2857283883966504</v>
      </c>
      <c r="P721" s="57">
        <v>2617</v>
      </c>
      <c r="Q721" s="57">
        <v>2556</v>
      </c>
      <c r="R721" s="113">
        <f t="shared" si="39"/>
        <v>0.9766908674054261</v>
      </c>
    </row>
    <row r="722" spans="1:18" ht="37.5" x14ac:dyDescent="0.3">
      <c r="A722" s="41" t="s">
        <v>610</v>
      </c>
      <c r="B722" s="183">
        <v>51</v>
      </c>
      <c r="C722" s="183" t="s">
        <v>42</v>
      </c>
      <c r="D722" s="53">
        <v>2022</v>
      </c>
      <c r="E722" s="183" t="s">
        <v>597</v>
      </c>
      <c r="F722" s="184" t="e">
        <f ca="1">_xlfn.XLOOKUP(E722,Sheet1!$A$4:$A$11,Sheet1!$C$4:$C$11,"")</f>
        <v>#NAME?</v>
      </c>
      <c r="G722" s="183" t="s">
        <v>598</v>
      </c>
      <c r="H722" s="58">
        <v>1814</v>
      </c>
      <c r="I722" s="58">
        <v>1830</v>
      </c>
      <c r="J722" s="114">
        <v>1.0088202866593201</v>
      </c>
      <c r="K722" s="58">
        <v>584</v>
      </c>
      <c r="L722" s="58">
        <v>116.48087431694</v>
      </c>
      <c r="M722" s="58">
        <v>125.596174863388</v>
      </c>
      <c r="N722" s="57">
        <v>574.16952054794501</v>
      </c>
      <c r="O722" s="112">
        <f t="shared" si="38"/>
        <v>0.21874406489485593</v>
      </c>
      <c r="P722" s="57">
        <v>397</v>
      </c>
      <c r="Q722" s="57">
        <v>344</v>
      </c>
      <c r="R722" s="113">
        <f t="shared" si="39"/>
        <v>0.86649874055415621</v>
      </c>
    </row>
    <row r="723" spans="1:18" ht="37.5" x14ac:dyDescent="0.3">
      <c r="A723" s="41" t="s">
        <v>610</v>
      </c>
      <c r="B723" s="183">
        <v>51</v>
      </c>
      <c r="C723" s="183" t="s">
        <v>42</v>
      </c>
      <c r="D723" s="53">
        <v>2022</v>
      </c>
      <c r="E723" s="183" t="s">
        <v>599</v>
      </c>
      <c r="F723" s="184" t="e">
        <f ca="1">_xlfn.XLOOKUP(E723,Sheet1!$A$4:$A$11,Sheet1!$C$4:$C$11,"")</f>
        <v>#NAME?</v>
      </c>
      <c r="G723" s="183" t="s">
        <v>600</v>
      </c>
      <c r="H723" s="58">
        <v>1780</v>
      </c>
      <c r="I723" s="58">
        <v>1669</v>
      </c>
      <c r="J723" s="114">
        <v>0.93764044943820202</v>
      </c>
      <c r="K723" s="58">
        <v>1147</v>
      </c>
      <c r="L723" s="58">
        <v>250.84182144997001</v>
      </c>
      <c r="M723" s="58">
        <v>242.11264230077899</v>
      </c>
      <c r="N723" s="57">
        <v>180.32432432432401</v>
      </c>
      <c r="O723" s="112">
        <f t="shared" si="38"/>
        <v>1.3426510439341783</v>
      </c>
      <c r="P723" s="57">
        <v>1020</v>
      </c>
      <c r="Q723" s="57">
        <v>961</v>
      </c>
      <c r="R723" s="113">
        <f t="shared" si="39"/>
        <v>0.94215686274509802</v>
      </c>
    </row>
    <row r="724" spans="1:18" ht="37.5" x14ac:dyDescent="0.3">
      <c r="A724" s="41" t="s">
        <v>610</v>
      </c>
      <c r="B724" s="183">
        <v>51</v>
      </c>
      <c r="C724" s="183" t="s">
        <v>42</v>
      </c>
      <c r="D724" s="53">
        <v>2022</v>
      </c>
      <c r="E724" s="183" t="s">
        <v>607</v>
      </c>
      <c r="F724" s="184" t="e">
        <f ca="1">_xlfn.XLOOKUP(E724,Sheet1!$A$4:$A$11,Sheet1!$C$4:$C$11,"")</f>
        <v>#NAME?</v>
      </c>
      <c r="G724" s="183" t="s">
        <v>737</v>
      </c>
      <c r="H724" s="58">
        <v>2645</v>
      </c>
      <c r="I724" s="58">
        <v>3401</v>
      </c>
      <c r="J724" s="114">
        <v>1.2858223062381899</v>
      </c>
      <c r="K724" s="58">
        <v>2322</v>
      </c>
      <c r="L724" s="58">
        <v>249.200235224934</v>
      </c>
      <c r="M724" s="58">
        <v>380.750661570126</v>
      </c>
      <c r="N724" s="57">
        <v>174.96985357450501</v>
      </c>
      <c r="O724" s="112">
        <f t="shared" si="38"/>
        <v>2.1760929313917279</v>
      </c>
      <c r="P724" s="57">
        <v>3071</v>
      </c>
      <c r="Q724" s="57">
        <v>3009</v>
      </c>
      <c r="R724" s="113">
        <f t="shared" si="39"/>
        <v>0.9798111364376425</v>
      </c>
    </row>
    <row r="725" spans="1:18" ht="37.5" x14ac:dyDescent="0.3">
      <c r="A725" s="41" t="s">
        <v>610</v>
      </c>
      <c r="B725" s="183">
        <v>51</v>
      </c>
      <c r="C725" s="183" t="s">
        <v>42</v>
      </c>
      <c r="D725" s="53">
        <v>2022</v>
      </c>
      <c r="E725" s="183" t="s">
        <v>601</v>
      </c>
      <c r="F725" s="184" t="e">
        <f ca="1">_xlfn.XLOOKUP(E725,Sheet1!$A$4:$A$11,Sheet1!$C$4:$C$11,"")</f>
        <v>#NAME?</v>
      </c>
      <c r="G725" s="183" t="s">
        <v>613</v>
      </c>
      <c r="H725" s="58">
        <v>495</v>
      </c>
      <c r="I725" s="58">
        <v>593</v>
      </c>
      <c r="J725" s="114">
        <v>1.1979797979797999</v>
      </c>
      <c r="K725" s="58">
        <v>326</v>
      </c>
      <c r="L725" s="58">
        <v>200.657672849916</v>
      </c>
      <c r="M725" s="58">
        <v>245.06576728499201</v>
      </c>
      <c r="N725" s="57">
        <v>229.171779141104</v>
      </c>
      <c r="O725" s="112">
        <f t="shared" si="38"/>
        <v>1.0693540374100856</v>
      </c>
      <c r="P725" s="57">
        <v>382</v>
      </c>
      <c r="Q725" s="57">
        <v>340</v>
      </c>
      <c r="R725" s="113">
        <f t="shared" si="39"/>
        <v>0.89005235602094246</v>
      </c>
    </row>
    <row r="726" spans="1:18" ht="37.5" x14ac:dyDescent="0.3">
      <c r="A726" s="41" t="s">
        <v>610</v>
      </c>
      <c r="B726" s="183">
        <v>51</v>
      </c>
      <c r="C726" s="183" t="s">
        <v>42</v>
      </c>
      <c r="D726" s="53">
        <v>2022</v>
      </c>
      <c r="E726" s="183" t="s">
        <v>604</v>
      </c>
      <c r="F726" s="184" t="e">
        <f ca="1">_xlfn.XLOOKUP(E726,Sheet1!$A$4:$A$11,Sheet1!$C$4:$C$11,"")</f>
        <v>#NAME?</v>
      </c>
      <c r="G726" s="51" t="s">
        <v>605</v>
      </c>
      <c r="H726" s="58">
        <v>2235</v>
      </c>
      <c r="I726" s="58">
        <v>2278</v>
      </c>
      <c r="J726" s="114">
        <v>1.01923937360179</v>
      </c>
      <c r="K726" s="58">
        <v>1473</v>
      </c>
      <c r="L726" s="58">
        <v>236.01624231782299</v>
      </c>
      <c r="M726" s="58">
        <v>217.985952589991</v>
      </c>
      <c r="N726" s="57">
        <v>452.48268839103901</v>
      </c>
      <c r="O726" s="112">
        <f t="shared" si="38"/>
        <v>0.48175534265214998</v>
      </c>
      <c r="P726" s="57">
        <v>189</v>
      </c>
      <c r="Q726" s="57">
        <v>179</v>
      </c>
      <c r="R726" s="113">
        <f t="shared" si="39"/>
        <v>0.94708994708994709</v>
      </c>
    </row>
    <row r="727" spans="1:18" ht="37.5" x14ac:dyDescent="0.3">
      <c r="A727" s="41" t="s">
        <v>610</v>
      </c>
      <c r="B727" s="183">
        <v>53</v>
      </c>
      <c r="C727" s="183" t="s">
        <v>48</v>
      </c>
      <c r="D727" s="53">
        <v>2022</v>
      </c>
      <c r="E727" s="183" t="s">
        <v>595</v>
      </c>
      <c r="F727" s="184" t="e">
        <f ca="1">_xlfn.XLOOKUP(E727,Sheet1!$A$4:$A$11,Sheet1!$C$4:$C$11,"")</f>
        <v>#NAME?</v>
      </c>
      <c r="G727" s="183" t="s">
        <v>596</v>
      </c>
      <c r="H727" s="58">
        <v>310</v>
      </c>
      <c r="I727" s="58">
        <v>294</v>
      </c>
      <c r="J727" s="114">
        <v>0.94838709677419397</v>
      </c>
      <c r="K727" s="58">
        <v>225</v>
      </c>
      <c r="L727" s="58">
        <v>279.33673469387799</v>
      </c>
      <c r="M727" s="58">
        <v>274.94217687074803</v>
      </c>
      <c r="N727" s="57">
        <v>454.55111111111103</v>
      </c>
      <c r="O727" s="112">
        <f t="shared" si="38"/>
        <v>0.60486526190349765</v>
      </c>
      <c r="P727" s="57">
        <v>194</v>
      </c>
      <c r="Q727" s="57">
        <v>134</v>
      </c>
      <c r="R727" s="113">
        <f t="shared" si="39"/>
        <v>0.69072164948453607</v>
      </c>
    </row>
    <row r="728" spans="1:18" ht="37.5" x14ac:dyDescent="0.3">
      <c r="A728" s="41" t="s">
        <v>610</v>
      </c>
      <c r="B728" s="183">
        <v>53</v>
      </c>
      <c r="C728" s="183" t="s">
        <v>48</v>
      </c>
      <c r="D728" s="53">
        <v>2022</v>
      </c>
      <c r="E728" s="183" t="s">
        <v>597</v>
      </c>
      <c r="F728" s="184" t="e">
        <f ca="1">_xlfn.XLOOKUP(E728,Sheet1!$A$4:$A$11,Sheet1!$C$4:$C$11,"")</f>
        <v>#NAME?</v>
      </c>
      <c r="G728" s="183" t="s">
        <v>598</v>
      </c>
      <c r="H728" s="58">
        <v>307</v>
      </c>
      <c r="I728" s="58">
        <v>344</v>
      </c>
      <c r="J728" s="114">
        <v>1.1205211726384401</v>
      </c>
      <c r="K728" s="58">
        <v>46</v>
      </c>
      <c r="L728" s="58">
        <v>48.808139534883701</v>
      </c>
      <c r="M728" s="58">
        <v>87.633720930232599</v>
      </c>
      <c r="N728" s="57">
        <v>875.73913043478296</v>
      </c>
      <c r="O728" s="112">
        <f t="shared" si="38"/>
        <v>0.10006829418108176</v>
      </c>
      <c r="P728" s="57">
        <v>42</v>
      </c>
      <c r="Q728" s="57">
        <v>37</v>
      </c>
      <c r="R728" s="113">
        <f t="shared" si="39"/>
        <v>0.88095238095238093</v>
      </c>
    </row>
    <row r="729" spans="1:18" ht="37.5" x14ac:dyDescent="0.3">
      <c r="A729" s="41" t="s">
        <v>610</v>
      </c>
      <c r="B729" s="183">
        <v>53</v>
      </c>
      <c r="C729" s="183" t="s">
        <v>48</v>
      </c>
      <c r="D729" s="53">
        <v>2022</v>
      </c>
      <c r="E729" s="183" t="s">
        <v>599</v>
      </c>
      <c r="F729" s="184" t="e">
        <f ca="1">_xlfn.XLOOKUP(E729,Sheet1!$A$4:$A$11,Sheet1!$C$4:$C$11,"")</f>
        <v>#NAME?</v>
      </c>
      <c r="G729" s="183" t="s">
        <v>600</v>
      </c>
      <c r="H729" s="58">
        <v>343</v>
      </c>
      <c r="I729" s="58">
        <v>367</v>
      </c>
      <c r="J729" s="114">
        <v>1.0699708454810499</v>
      </c>
      <c r="K729" s="58">
        <v>222</v>
      </c>
      <c r="L729" s="58">
        <v>220.79019073569501</v>
      </c>
      <c r="M729" s="58">
        <v>260.55313351498597</v>
      </c>
      <c r="N729" s="57">
        <v>349.00900900900899</v>
      </c>
      <c r="O729" s="112">
        <f t="shared" si="38"/>
        <v>0.74655131182662482</v>
      </c>
      <c r="P729" s="57">
        <v>244</v>
      </c>
      <c r="Q729" s="57">
        <v>173</v>
      </c>
      <c r="R729" s="113">
        <f t="shared" si="39"/>
        <v>0.70901639344262291</v>
      </c>
    </row>
    <row r="730" spans="1:18" ht="37.5" x14ac:dyDescent="0.3">
      <c r="A730" s="41" t="s">
        <v>610</v>
      </c>
      <c r="B730" s="183">
        <v>53</v>
      </c>
      <c r="C730" s="183" t="s">
        <v>48</v>
      </c>
      <c r="D730" s="53">
        <v>2022</v>
      </c>
      <c r="E730" s="183" t="s">
        <v>607</v>
      </c>
      <c r="F730" s="184" t="e">
        <f ca="1">_xlfn.XLOOKUP(E730,Sheet1!$A$4:$A$11,Sheet1!$C$4:$C$11,"")</f>
        <v>#NAME?</v>
      </c>
      <c r="G730" s="183" t="s">
        <v>737</v>
      </c>
      <c r="H730" s="58">
        <v>668</v>
      </c>
      <c r="I730" s="58">
        <v>871</v>
      </c>
      <c r="J730" s="114">
        <v>1.3038922155688599</v>
      </c>
      <c r="K730" s="58">
        <v>111</v>
      </c>
      <c r="L730" s="58">
        <v>46.515499425947198</v>
      </c>
      <c r="M730" s="58">
        <v>160.97588978185999</v>
      </c>
      <c r="N730" s="57">
        <v>132.063063063063</v>
      </c>
      <c r="O730" s="112">
        <f t="shared" si="38"/>
        <v>1.2189319711976578</v>
      </c>
      <c r="P730" s="57">
        <v>314</v>
      </c>
      <c r="Q730" s="57">
        <v>312</v>
      </c>
      <c r="R730" s="113">
        <f t="shared" si="39"/>
        <v>0.99363057324840764</v>
      </c>
    </row>
    <row r="731" spans="1:18" ht="37.5" x14ac:dyDescent="0.3">
      <c r="A731" s="41" t="s">
        <v>610</v>
      </c>
      <c r="B731" s="183">
        <v>53</v>
      </c>
      <c r="C731" s="183" t="s">
        <v>48</v>
      </c>
      <c r="D731" s="53">
        <v>2022</v>
      </c>
      <c r="E731" s="183" t="s">
        <v>604</v>
      </c>
      <c r="F731" s="184" t="e">
        <f ca="1">_xlfn.XLOOKUP(E731,Sheet1!$A$4:$A$11,Sheet1!$C$4:$C$11,"")</f>
        <v>#NAME?</v>
      </c>
      <c r="G731" s="51" t="s">
        <v>605</v>
      </c>
      <c r="H731" s="58">
        <v>1005</v>
      </c>
      <c r="I731" s="58">
        <v>1142</v>
      </c>
      <c r="J731" s="114">
        <v>1.1363184079602</v>
      </c>
      <c r="K731" s="58">
        <v>684</v>
      </c>
      <c r="L731" s="58">
        <v>218.61646234675999</v>
      </c>
      <c r="M731" s="58">
        <v>226.77057793345</v>
      </c>
      <c r="N731" s="57">
        <v>505.79385964912302</v>
      </c>
      <c r="O731" s="112">
        <f t="shared" si="38"/>
        <v>0.44834585000846833</v>
      </c>
      <c r="P731" s="57">
        <v>65</v>
      </c>
      <c r="Q731" s="57">
        <v>57</v>
      </c>
      <c r="R731" s="113">
        <f t="shared" si="39"/>
        <v>0.87692307692307692</v>
      </c>
    </row>
    <row r="732" spans="1:18" ht="37.5" x14ac:dyDescent="0.3">
      <c r="A732" s="41" t="s">
        <v>610</v>
      </c>
      <c r="B732" s="183">
        <v>55</v>
      </c>
      <c r="C732" s="183" t="s">
        <v>49</v>
      </c>
      <c r="D732" s="53">
        <v>2022</v>
      </c>
      <c r="E732" s="183" t="s">
        <v>595</v>
      </c>
      <c r="F732" s="184" t="e">
        <f ca="1">_xlfn.XLOOKUP(E732,Sheet1!$A$4:$A$11,Sheet1!$C$4:$C$11,"")</f>
        <v>#NAME?</v>
      </c>
      <c r="G732" s="183" t="s">
        <v>596</v>
      </c>
      <c r="H732" s="58">
        <v>234</v>
      </c>
      <c r="I732" s="58">
        <v>277</v>
      </c>
      <c r="J732" s="114">
        <v>1.18376068376068</v>
      </c>
      <c r="K732" s="58">
        <v>205</v>
      </c>
      <c r="L732" s="58">
        <v>270.12635379061402</v>
      </c>
      <c r="M732" s="58">
        <v>331.64981949458502</v>
      </c>
      <c r="N732" s="57">
        <v>357.21463414634098</v>
      </c>
      <c r="O732" s="112">
        <f t="shared" si="38"/>
        <v>0.92843290221619879</v>
      </c>
      <c r="P732" s="57">
        <v>228</v>
      </c>
      <c r="Q732" s="57">
        <v>185</v>
      </c>
      <c r="R732" s="113">
        <f t="shared" si="39"/>
        <v>0.81140350877192979</v>
      </c>
    </row>
    <row r="733" spans="1:18" ht="37.5" x14ac:dyDescent="0.3">
      <c r="A733" s="41" t="s">
        <v>610</v>
      </c>
      <c r="B733" s="183">
        <v>55</v>
      </c>
      <c r="C733" s="183" t="s">
        <v>49</v>
      </c>
      <c r="D733" s="53">
        <v>2022</v>
      </c>
      <c r="E733" s="183" t="s">
        <v>597</v>
      </c>
      <c r="F733" s="184" t="e">
        <f ca="1">_xlfn.XLOOKUP(E733,Sheet1!$A$4:$A$11,Sheet1!$C$4:$C$11,"")</f>
        <v>#NAME?</v>
      </c>
      <c r="G733" s="183" t="s">
        <v>598</v>
      </c>
      <c r="H733" s="58">
        <v>92</v>
      </c>
      <c r="I733" s="58">
        <v>94</v>
      </c>
      <c r="J733" s="114">
        <v>1.02173913043478</v>
      </c>
      <c r="K733" s="58">
        <v>16</v>
      </c>
      <c r="L733" s="58">
        <v>62.127659574468098</v>
      </c>
      <c r="M733" s="58">
        <v>58.510638297872298</v>
      </c>
      <c r="N733" s="57">
        <v>356.8125</v>
      </c>
      <c r="O733" s="112">
        <f t="shared" si="38"/>
        <v>0.16398147009387928</v>
      </c>
      <c r="P733" s="57">
        <v>13</v>
      </c>
      <c r="Q733" s="57">
        <v>13</v>
      </c>
      <c r="R733" s="113">
        <f t="shared" si="39"/>
        <v>1</v>
      </c>
    </row>
    <row r="734" spans="1:18" ht="37.5" x14ac:dyDescent="0.3">
      <c r="A734" s="41" t="s">
        <v>610</v>
      </c>
      <c r="B734" s="183">
        <v>55</v>
      </c>
      <c r="C734" s="183" t="s">
        <v>49</v>
      </c>
      <c r="D734" s="53">
        <v>2022</v>
      </c>
      <c r="E734" s="183" t="s">
        <v>599</v>
      </c>
      <c r="F734" s="184" t="e">
        <f ca="1">_xlfn.XLOOKUP(E734,Sheet1!$A$4:$A$11,Sheet1!$C$4:$C$11,"")</f>
        <v>#NAME?</v>
      </c>
      <c r="G734" s="183" t="s">
        <v>600</v>
      </c>
      <c r="H734" s="58">
        <v>222</v>
      </c>
      <c r="I734" s="58">
        <v>236</v>
      </c>
      <c r="J734" s="114">
        <v>1.06306306306306</v>
      </c>
      <c r="K734" s="58">
        <v>174</v>
      </c>
      <c r="L734" s="58">
        <v>269.11016949152503</v>
      </c>
      <c r="M734" s="58">
        <v>316.08050847457599</v>
      </c>
      <c r="N734" s="57">
        <v>273.39655172413802</v>
      </c>
      <c r="O734" s="112">
        <f t="shared" si="38"/>
        <v>1.1561247077962666</v>
      </c>
      <c r="P734" s="57">
        <v>186</v>
      </c>
      <c r="Q734" s="57">
        <v>142</v>
      </c>
      <c r="R734" s="113">
        <f t="shared" si="39"/>
        <v>0.76344086021505375</v>
      </c>
    </row>
    <row r="735" spans="1:18" ht="37.5" x14ac:dyDescent="0.3">
      <c r="A735" s="41" t="s">
        <v>610</v>
      </c>
      <c r="B735" s="183">
        <v>55</v>
      </c>
      <c r="C735" s="183" t="s">
        <v>49</v>
      </c>
      <c r="D735" s="53">
        <v>2022</v>
      </c>
      <c r="E735" s="183" t="s">
        <v>607</v>
      </c>
      <c r="F735" s="184" t="e">
        <f ca="1">_xlfn.XLOOKUP(E735,Sheet1!$A$4:$A$11,Sheet1!$C$4:$C$11,"")</f>
        <v>#NAME?</v>
      </c>
      <c r="G735" s="183" t="s">
        <v>737</v>
      </c>
      <c r="H735" s="58">
        <v>40</v>
      </c>
      <c r="I735" s="58">
        <v>56</v>
      </c>
      <c r="J735" s="114">
        <v>1.4</v>
      </c>
      <c r="K735" s="58">
        <v>5</v>
      </c>
      <c r="L735" s="58">
        <v>32.589285714285701</v>
      </c>
      <c r="M735" s="58">
        <v>123.571428571429</v>
      </c>
      <c r="N735" s="57">
        <v>81.8</v>
      </c>
      <c r="O735" s="112">
        <f t="shared" si="38"/>
        <v>1.5106531610199145</v>
      </c>
      <c r="P735" s="57">
        <v>21</v>
      </c>
      <c r="Q735" s="57">
        <v>21</v>
      </c>
      <c r="R735" s="113">
        <f t="shared" si="39"/>
        <v>1</v>
      </c>
    </row>
    <row r="736" spans="1:18" ht="37.5" x14ac:dyDescent="0.3">
      <c r="A736" s="41" t="s">
        <v>610</v>
      </c>
      <c r="B736" s="183">
        <v>55</v>
      </c>
      <c r="C736" s="183" t="s">
        <v>49</v>
      </c>
      <c r="D736" s="53">
        <v>2022</v>
      </c>
      <c r="E736" s="183" t="s">
        <v>604</v>
      </c>
      <c r="F736" s="184" t="e">
        <f ca="1">_xlfn.XLOOKUP(E736,Sheet1!$A$4:$A$11,Sheet1!$C$4:$C$11,"")</f>
        <v>#NAME?</v>
      </c>
      <c r="G736" s="51" t="s">
        <v>605</v>
      </c>
      <c r="H736" s="58">
        <v>372</v>
      </c>
      <c r="I736" s="58">
        <v>261</v>
      </c>
      <c r="J736" s="114">
        <v>0.70161290322580605</v>
      </c>
      <c r="K736" s="58">
        <v>1024</v>
      </c>
      <c r="L736" s="58">
        <v>1432.0306513410001</v>
      </c>
      <c r="M736" s="58">
        <v>424.97701149425302</v>
      </c>
      <c r="N736" s="57">
        <v>877.3125</v>
      </c>
      <c r="O736" s="112">
        <f t="shared" si="38"/>
        <v>0.48440779254171462</v>
      </c>
      <c r="P736" s="57">
        <v>23</v>
      </c>
      <c r="Q736" s="57">
        <v>16</v>
      </c>
      <c r="R736" s="113">
        <f t="shared" si="39"/>
        <v>0.69565217391304346</v>
      </c>
    </row>
    <row r="737" spans="1:18" ht="37.5" x14ac:dyDescent="0.3">
      <c r="A737" s="41" t="s">
        <v>610</v>
      </c>
      <c r="B737" s="183">
        <v>56</v>
      </c>
      <c r="C737" s="183" t="s">
        <v>32</v>
      </c>
      <c r="D737" s="53">
        <v>2022</v>
      </c>
      <c r="E737" s="183" t="s">
        <v>595</v>
      </c>
      <c r="F737" s="184" t="e">
        <f ca="1">_xlfn.XLOOKUP(E737,Sheet1!$A$4:$A$11,Sheet1!$C$4:$C$11,"")</f>
        <v>#NAME?</v>
      </c>
      <c r="G737" s="183" t="s">
        <v>596</v>
      </c>
      <c r="H737" s="58">
        <v>616</v>
      </c>
      <c r="I737" s="58">
        <v>709</v>
      </c>
      <c r="J737" s="114">
        <v>1.15097402597403</v>
      </c>
      <c r="K737" s="58">
        <v>354</v>
      </c>
      <c r="L737" s="58">
        <v>182.24259520451301</v>
      </c>
      <c r="M737" s="58">
        <v>218.55007052186201</v>
      </c>
      <c r="N737" s="57">
        <v>187.59887005649699</v>
      </c>
      <c r="O737" s="112">
        <f t="shared" si="38"/>
        <v>1.1649860708438371</v>
      </c>
      <c r="P737" s="57">
        <v>406</v>
      </c>
      <c r="Q737" s="57">
        <v>381</v>
      </c>
      <c r="R737" s="113">
        <f t="shared" si="39"/>
        <v>0.93842364532019706</v>
      </c>
    </row>
    <row r="738" spans="1:18" ht="37.5" x14ac:dyDescent="0.3">
      <c r="A738" s="41" t="s">
        <v>610</v>
      </c>
      <c r="B738" s="183">
        <v>56</v>
      </c>
      <c r="C738" s="183" t="s">
        <v>32</v>
      </c>
      <c r="D738" s="53">
        <v>2022</v>
      </c>
      <c r="E738" s="183" t="s">
        <v>597</v>
      </c>
      <c r="F738" s="184" t="e">
        <f ca="1">_xlfn.XLOOKUP(E738,Sheet1!$A$4:$A$11,Sheet1!$C$4:$C$11,"")</f>
        <v>#NAME?</v>
      </c>
      <c r="G738" s="183" t="s">
        <v>598</v>
      </c>
      <c r="H738" s="58">
        <v>563</v>
      </c>
      <c r="I738" s="58">
        <v>560</v>
      </c>
      <c r="J738" s="114">
        <v>0.99467140319715797</v>
      </c>
      <c r="K738" s="58">
        <v>124</v>
      </c>
      <c r="L738" s="58">
        <v>80.821428571428598</v>
      </c>
      <c r="M738" s="58">
        <v>91.030357142857099</v>
      </c>
      <c r="N738" s="57">
        <v>493.15322580645199</v>
      </c>
      <c r="O738" s="112">
        <f t="shared" si="38"/>
        <v>0.18458838425723653</v>
      </c>
      <c r="P738" s="57">
        <v>95</v>
      </c>
      <c r="Q738" s="57">
        <v>74</v>
      </c>
      <c r="R738" s="113">
        <f t="shared" si="39"/>
        <v>0.77894736842105261</v>
      </c>
    </row>
    <row r="739" spans="1:18" ht="37.5" x14ac:dyDescent="0.3">
      <c r="A739" s="41" t="s">
        <v>610</v>
      </c>
      <c r="B739" s="183">
        <v>56</v>
      </c>
      <c r="C739" s="183" t="s">
        <v>32</v>
      </c>
      <c r="D739" s="53">
        <v>2022</v>
      </c>
      <c r="E739" s="183" t="s">
        <v>599</v>
      </c>
      <c r="F739" s="184" t="e">
        <f ca="1">_xlfn.XLOOKUP(E739,Sheet1!$A$4:$A$11,Sheet1!$C$4:$C$11,"")</f>
        <v>#NAME?</v>
      </c>
      <c r="G739" s="183" t="s">
        <v>600</v>
      </c>
      <c r="H739" s="58">
        <v>413</v>
      </c>
      <c r="I739" s="58">
        <v>339</v>
      </c>
      <c r="J739" s="114">
        <v>0.82082324455205802</v>
      </c>
      <c r="K739" s="58">
        <v>281</v>
      </c>
      <c r="L739" s="58">
        <v>302.55162241887899</v>
      </c>
      <c r="M739" s="58">
        <v>253.905604719764</v>
      </c>
      <c r="N739" s="57">
        <v>169.33807829181501</v>
      </c>
      <c r="O739" s="112">
        <f t="shared" si="38"/>
        <v>1.4994005322430577</v>
      </c>
      <c r="P739" s="57">
        <v>207</v>
      </c>
      <c r="Q739" s="57">
        <v>186</v>
      </c>
      <c r="R739" s="113">
        <f t="shared" si="39"/>
        <v>0.89855072463768115</v>
      </c>
    </row>
    <row r="740" spans="1:18" ht="37.5" x14ac:dyDescent="0.3">
      <c r="A740" s="41" t="s">
        <v>610</v>
      </c>
      <c r="B740" s="183">
        <v>56</v>
      </c>
      <c r="C740" s="183" t="s">
        <v>32</v>
      </c>
      <c r="D740" s="53">
        <v>2022</v>
      </c>
      <c r="E740" s="183" t="s">
        <v>607</v>
      </c>
      <c r="F740" s="184" t="e">
        <f ca="1">_xlfn.XLOOKUP(E740,Sheet1!$A$4:$A$11,Sheet1!$C$4:$C$11,"")</f>
        <v>#NAME?</v>
      </c>
      <c r="G740" s="183" t="s">
        <v>737</v>
      </c>
      <c r="H740" s="58">
        <v>417</v>
      </c>
      <c r="I740" s="58">
        <v>641</v>
      </c>
      <c r="J740" s="114">
        <v>1.5371702637889699</v>
      </c>
      <c r="K740" s="58">
        <v>156</v>
      </c>
      <c r="L740" s="58">
        <v>88.829953198127896</v>
      </c>
      <c r="M740" s="58">
        <v>286.70982839313598</v>
      </c>
      <c r="N740" s="57">
        <v>137.07692307692301</v>
      </c>
      <c r="O740" s="112">
        <f t="shared" si="38"/>
        <v>2.0915980746974014</v>
      </c>
      <c r="P740" s="57">
        <v>380</v>
      </c>
      <c r="Q740" s="57">
        <v>373</v>
      </c>
      <c r="R740" s="113">
        <f t="shared" si="39"/>
        <v>0.98157894736842111</v>
      </c>
    </row>
    <row r="741" spans="1:18" ht="37.5" x14ac:dyDescent="0.3">
      <c r="A741" s="41" t="s">
        <v>610</v>
      </c>
      <c r="B741" s="183">
        <v>56</v>
      </c>
      <c r="C741" s="183" t="s">
        <v>32</v>
      </c>
      <c r="D741" s="53">
        <v>2022</v>
      </c>
      <c r="E741" s="183" t="s">
        <v>604</v>
      </c>
      <c r="F741" s="184" t="e">
        <f ca="1">_xlfn.XLOOKUP(E741,Sheet1!$A$4:$A$11,Sheet1!$C$4:$C$11,"")</f>
        <v>#NAME?</v>
      </c>
      <c r="G741" s="51" t="s">
        <v>605</v>
      </c>
      <c r="H741" s="58">
        <v>1007</v>
      </c>
      <c r="I741" s="58">
        <v>1051</v>
      </c>
      <c r="J741" s="114">
        <v>1.0436941410129099</v>
      </c>
      <c r="K741" s="58">
        <v>797</v>
      </c>
      <c r="L741" s="58">
        <v>276.78877259752602</v>
      </c>
      <c r="M741" s="58">
        <v>235.37868696479501</v>
      </c>
      <c r="N741" s="57">
        <v>480.56461731493101</v>
      </c>
      <c r="O741" s="112">
        <f t="shared" si="38"/>
        <v>0.48979612415065304</v>
      </c>
      <c r="P741" s="57">
        <v>74</v>
      </c>
      <c r="Q741" s="57">
        <v>72</v>
      </c>
      <c r="R741" s="113">
        <f t="shared" si="39"/>
        <v>0.97297297297297303</v>
      </c>
    </row>
    <row r="742" spans="1:18" ht="37.5" x14ac:dyDescent="0.3">
      <c r="A742" s="41" t="s">
        <v>610</v>
      </c>
      <c r="B742" s="183">
        <v>58</v>
      </c>
      <c r="C742" s="183" t="s">
        <v>36</v>
      </c>
      <c r="D742" s="53">
        <v>2022</v>
      </c>
      <c r="E742" s="183" t="s">
        <v>595</v>
      </c>
      <c r="F742" s="184" t="e">
        <f ca="1">_xlfn.XLOOKUP(E742,Sheet1!$A$4:$A$11,Sheet1!$C$4:$C$11,"")</f>
        <v>#NAME?</v>
      </c>
      <c r="G742" s="183" t="s">
        <v>596</v>
      </c>
      <c r="H742" s="58">
        <v>2106</v>
      </c>
      <c r="I742" s="58">
        <v>2717</v>
      </c>
      <c r="J742" s="114">
        <v>1.2901234567901201</v>
      </c>
      <c r="K742" s="58">
        <v>1966</v>
      </c>
      <c r="L742" s="58">
        <v>264.11115200588898</v>
      </c>
      <c r="M742" s="58">
        <v>472.21751932278198</v>
      </c>
      <c r="N742" s="57">
        <v>493.55645981688701</v>
      </c>
      <c r="O742" s="112">
        <f t="shared" si="38"/>
        <v>0.95676494538837176</v>
      </c>
      <c r="P742" s="57">
        <v>2039</v>
      </c>
      <c r="Q742" s="57">
        <v>1694</v>
      </c>
      <c r="R742" s="113">
        <f t="shared" si="39"/>
        <v>0.83079941147621383</v>
      </c>
    </row>
    <row r="743" spans="1:18" ht="37.5" x14ac:dyDescent="0.3">
      <c r="A743" s="41" t="s">
        <v>610</v>
      </c>
      <c r="B743" s="183">
        <v>58</v>
      </c>
      <c r="C743" s="183" t="s">
        <v>36</v>
      </c>
      <c r="D743" s="53">
        <v>2022</v>
      </c>
      <c r="E743" s="183" t="s">
        <v>597</v>
      </c>
      <c r="F743" s="184" t="e">
        <f ca="1">_xlfn.XLOOKUP(E743,Sheet1!$A$4:$A$11,Sheet1!$C$4:$C$11,"")</f>
        <v>#NAME?</v>
      </c>
      <c r="G743" s="183" t="s">
        <v>598</v>
      </c>
      <c r="H743" s="58">
        <v>881</v>
      </c>
      <c r="I743" s="58">
        <v>919</v>
      </c>
      <c r="J743" s="114">
        <v>1.04313280363224</v>
      </c>
      <c r="K743" s="58">
        <v>247</v>
      </c>
      <c r="L743" s="58">
        <v>98.101196953210007</v>
      </c>
      <c r="M743" s="58">
        <v>112.591947769314</v>
      </c>
      <c r="N743" s="57">
        <v>1221.1821862348199</v>
      </c>
      <c r="O743" s="112">
        <f t="shared" si="38"/>
        <v>9.2199140339952357E-2</v>
      </c>
      <c r="P743" s="57">
        <v>125</v>
      </c>
      <c r="Q743" s="57">
        <v>88</v>
      </c>
      <c r="R743" s="113">
        <f t="shared" si="39"/>
        <v>0.70399999999999996</v>
      </c>
    </row>
    <row r="744" spans="1:18" ht="37.5" x14ac:dyDescent="0.3">
      <c r="A744" s="41" t="s">
        <v>610</v>
      </c>
      <c r="B744" s="183">
        <v>58</v>
      </c>
      <c r="C744" s="183" t="s">
        <v>36</v>
      </c>
      <c r="D744" s="53">
        <v>2022</v>
      </c>
      <c r="E744" s="183" t="s">
        <v>599</v>
      </c>
      <c r="F744" s="184" t="e">
        <f ca="1">_xlfn.XLOOKUP(E744,Sheet1!$A$4:$A$11,Sheet1!$C$4:$C$11,"")</f>
        <v>#NAME?</v>
      </c>
      <c r="G744" s="183" t="s">
        <v>600</v>
      </c>
      <c r="H744" s="58">
        <v>2317</v>
      </c>
      <c r="I744" s="58">
        <v>2314</v>
      </c>
      <c r="J744" s="114">
        <v>0.998705222270177</v>
      </c>
      <c r="K744" s="58">
        <v>2071</v>
      </c>
      <c r="L744" s="58">
        <v>326.67026793431302</v>
      </c>
      <c r="M744" s="58">
        <v>318.24330164217798</v>
      </c>
      <c r="N744" s="57">
        <v>266.10960888459698</v>
      </c>
      <c r="O744" s="112">
        <f t="shared" si="38"/>
        <v>1.1959105985541081</v>
      </c>
      <c r="P744" s="57">
        <v>1567</v>
      </c>
      <c r="Q744" s="57">
        <v>1323</v>
      </c>
      <c r="R744" s="113">
        <f t="shared" si="39"/>
        <v>0.84428844926611357</v>
      </c>
    </row>
    <row r="745" spans="1:18" ht="37.5" x14ac:dyDescent="0.3">
      <c r="A745" s="41" t="s">
        <v>610</v>
      </c>
      <c r="B745" s="183">
        <v>58</v>
      </c>
      <c r="C745" s="183" t="s">
        <v>36</v>
      </c>
      <c r="D745" s="53">
        <v>2022</v>
      </c>
      <c r="E745" s="183" t="s">
        <v>607</v>
      </c>
      <c r="F745" s="184" t="e">
        <f ca="1">_xlfn.XLOOKUP(E745,Sheet1!$A$4:$A$11,Sheet1!$C$4:$C$11,"")</f>
        <v>#NAME?</v>
      </c>
      <c r="G745" s="183" t="s">
        <v>737</v>
      </c>
      <c r="H745" s="58">
        <v>1843</v>
      </c>
      <c r="I745" s="58">
        <v>2451</v>
      </c>
      <c r="J745" s="114">
        <v>1.3298969072164899</v>
      </c>
      <c r="K745" s="58">
        <v>1473</v>
      </c>
      <c r="L745" s="58">
        <v>219.357405140759</v>
      </c>
      <c r="M745" s="58">
        <v>346.12280701754401</v>
      </c>
      <c r="N745" s="57">
        <v>168.87576374745399</v>
      </c>
      <c r="O745" s="112">
        <f t="shared" si="38"/>
        <v>2.0495706390122086</v>
      </c>
      <c r="P745" s="57">
        <v>1881</v>
      </c>
      <c r="Q745" s="57">
        <v>1863</v>
      </c>
      <c r="R745" s="113">
        <f t="shared" si="39"/>
        <v>0.99043062200956933</v>
      </c>
    </row>
    <row r="746" spans="1:18" ht="37.5" x14ac:dyDescent="0.3">
      <c r="A746" s="41" t="s">
        <v>610</v>
      </c>
      <c r="B746" s="183">
        <v>58</v>
      </c>
      <c r="C746" s="183" t="s">
        <v>36</v>
      </c>
      <c r="D746" s="53">
        <v>2022</v>
      </c>
      <c r="E746" s="183" t="s">
        <v>601</v>
      </c>
      <c r="F746" s="184" t="e">
        <f ca="1">_xlfn.XLOOKUP(E746,Sheet1!$A$4:$A$11,Sheet1!$C$4:$C$11,"")</f>
        <v>#NAME?</v>
      </c>
      <c r="G746" s="183" t="s">
        <v>613</v>
      </c>
      <c r="H746" s="58">
        <v>718</v>
      </c>
      <c r="I746" s="58">
        <v>769</v>
      </c>
      <c r="J746" s="114">
        <v>1.0710306406685199</v>
      </c>
      <c r="K746" s="58">
        <v>592</v>
      </c>
      <c r="L746" s="58">
        <v>280.98829648894701</v>
      </c>
      <c r="M746" s="58">
        <v>384.612483745124</v>
      </c>
      <c r="N746" s="57">
        <v>302.21621621621603</v>
      </c>
      <c r="O746" s="112">
        <f t="shared" si="38"/>
        <v>1.272640126861885</v>
      </c>
      <c r="P746" s="57">
        <v>577</v>
      </c>
      <c r="Q746" s="57">
        <v>479</v>
      </c>
      <c r="R746" s="113">
        <f t="shared" si="39"/>
        <v>0.83015597920277295</v>
      </c>
    </row>
    <row r="747" spans="1:18" ht="37.5" x14ac:dyDescent="0.3">
      <c r="A747" s="41" t="s">
        <v>610</v>
      </c>
      <c r="B747" s="183">
        <v>58</v>
      </c>
      <c r="C747" s="183" t="s">
        <v>36</v>
      </c>
      <c r="D747" s="53">
        <v>2022</v>
      </c>
      <c r="E747" s="183" t="s">
        <v>604</v>
      </c>
      <c r="F747" s="184" t="e">
        <f ca="1">_xlfn.XLOOKUP(E747,Sheet1!$A$4:$A$11,Sheet1!$C$4:$C$11,"")</f>
        <v>#NAME?</v>
      </c>
      <c r="G747" s="51" t="s">
        <v>605</v>
      </c>
      <c r="H747" s="58">
        <v>2434</v>
      </c>
      <c r="I747" s="58">
        <v>2550</v>
      </c>
      <c r="J747" s="114">
        <v>1.0476581758422401</v>
      </c>
      <c r="K747" s="58">
        <v>4855</v>
      </c>
      <c r="L747" s="58">
        <v>694.93137254902001</v>
      </c>
      <c r="M747" s="58">
        <v>798.38862745098004</v>
      </c>
      <c r="N747" s="57">
        <v>938.23130792996903</v>
      </c>
      <c r="O747" s="112">
        <f t="shared" si="38"/>
        <v>0.85095074178719787</v>
      </c>
      <c r="P747" s="57">
        <v>1287</v>
      </c>
      <c r="Q747" s="57">
        <v>592</v>
      </c>
      <c r="R747" s="113">
        <f t="shared" si="39"/>
        <v>0.45998445998445997</v>
      </c>
    </row>
    <row r="748" spans="1:18" ht="37.5" x14ac:dyDescent="0.3">
      <c r="A748" s="41" t="s">
        <v>610</v>
      </c>
      <c r="B748" s="183">
        <v>63</v>
      </c>
      <c r="C748" s="183" t="s">
        <v>34</v>
      </c>
      <c r="D748" s="53">
        <v>2022</v>
      </c>
      <c r="E748" s="183" t="s">
        <v>595</v>
      </c>
      <c r="F748" s="184" t="e">
        <f ca="1">_xlfn.XLOOKUP(E748,Sheet1!$A$4:$A$11,Sheet1!$C$4:$C$11,"")</f>
        <v>#NAME?</v>
      </c>
      <c r="G748" s="183" t="s">
        <v>596</v>
      </c>
      <c r="H748" s="58">
        <v>749</v>
      </c>
      <c r="I748" s="58">
        <v>854</v>
      </c>
      <c r="J748" s="114">
        <v>1.1401869158878499</v>
      </c>
      <c r="K748" s="58">
        <v>416</v>
      </c>
      <c r="L748" s="58">
        <v>177.79859484777501</v>
      </c>
      <c r="M748" s="58">
        <v>241.69789227166299</v>
      </c>
      <c r="N748" s="57">
        <v>236.980769230769</v>
      </c>
      <c r="O748" s="112">
        <f t="shared" si="38"/>
        <v>1.019905087894708</v>
      </c>
      <c r="P748" s="57">
        <v>518</v>
      </c>
      <c r="Q748" s="57">
        <v>457</v>
      </c>
      <c r="R748" s="113">
        <f t="shared" si="39"/>
        <v>0.88223938223938225</v>
      </c>
    </row>
    <row r="749" spans="1:18" ht="37.5" x14ac:dyDescent="0.3">
      <c r="A749" s="41" t="s">
        <v>610</v>
      </c>
      <c r="B749" s="183">
        <v>63</v>
      </c>
      <c r="C749" s="183" t="s">
        <v>34</v>
      </c>
      <c r="D749" s="53">
        <v>2022</v>
      </c>
      <c r="E749" s="183" t="s">
        <v>597</v>
      </c>
      <c r="F749" s="184" t="e">
        <f ca="1">_xlfn.XLOOKUP(E749,Sheet1!$A$4:$A$11,Sheet1!$C$4:$C$11,"")</f>
        <v>#NAME?</v>
      </c>
      <c r="G749" s="183" t="s">
        <v>598</v>
      </c>
      <c r="H749" s="58">
        <v>296</v>
      </c>
      <c r="I749" s="58">
        <v>320</v>
      </c>
      <c r="J749" s="114">
        <v>1.08108108108108</v>
      </c>
      <c r="K749" s="58">
        <v>121</v>
      </c>
      <c r="L749" s="58">
        <v>138.015625</v>
      </c>
      <c r="M749" s="58">
        <v>199.67500000000001</v>
      </c>
      <c r="N749" s="57">
        <v>808.16528925619798</v>
      </c>
      <c r="O749" s="112">
        <f t="shared" si="38"/>
        <v>0.24707198224731064</v>
      </c>
      <c r="P749" s="57">
        <v>91</v>
      </c>
      <c r="Q749" s="57">
        <v>73</v>
      </c>
      <c r="R749" s="113">
        <f t="shared" si="39"/>
        <v>0.80219780219780223</v>
      </c>
    </row>
    <row r="750" spans="1:18" ht="37.5" x14ac:dyDescent="0.3">
      <c r="A750" s="41" t="s">
        <v>610</v>
      </c>
      <c r="B750" s="183">
        <v>63</v>
      </c>
      <c r="C750" s="183" t="s">
        <v>34</v>
      </c>
      <c r="D750" s="53">
        <v>2022</v>
      </c>
      <c r="E750" s="183" t="s">
        <v>599</v>
      </c>
      <c r="F750" s="184" t="e">
        <f ca="1">_xlfn.XLOOKUP(E750,Sheet1!$A$4:$A$11,Sheet1!$C$4:$C$11,"")</f>
        <v>#NAME?</v>
      </c>
      <c r="G750" s="183" t="s">
        <v>600</v>
      </c>
      <c r="H750" s="58">
        <v>630</v>
      </c>
      <c r="I750" s="58">
        <v>519</v>
      </c>
      <c r="J750" s="114">
        <v>0.82380952380952399</v>
      </c>
      <c r="K750" s="58">
        <v>526</v>
      </c>
      <c r="L750" s="58">
        <v>369.92292870905601</v>
      </c>
      <c r="M750" s="58">
        <v>311.03275529865101</v>
      </c>
      <c r="N750" s="57">
        <v>243.450570342205</v>
      </c>
      <c r="O750" s="112">
        <f t="shared" si="38"/>
        <v>1.2776012595141981</v>
      </c>
      <c r="P750" s="57">
        <v>373</v>
      </c>
      <c r="Q750" s="57">
        <v>301</v>
      </c>
      <c r="R750" s="113">
        <f t="shared" si="39"/>
        <v>0.806970509383378</v>
      </c>
    </row>
    <row r="751" spans="1:18" ht="37.5" x14ac:dyDescent="0.3">
      <c r="A751" s="41" t="s">
        <v>610</v>
      </c>
      <c r="B751" s="183">
        <v>63</v>
      </c>
      <c r="C751" s="183" t="s">
        <v>34</v>
      </c>
      <c r="D751" s="53">
        <v>2022</v>
      </c>
      <c r="E751" s="183" t="s">
        <v>607</v>
      </c>
      <c r="F751" s="184" t="e">
        <f ca="1">_xlfn.XLOOKUP(E751,Sheet1!$A$4:$A$11,Sheet1!$C$4:$C$11,"")</f>
        <v>#NAME?</v>
      </c>
      <c r="G751" s="183" t="s">
        <v>737</v>
      </c>
      <c r="H751" s="58">
        <v>162</v>
      </c>
      <c r="I751" s="58">
        <v>220</v>
      </c>
      <c r="J751" s="114">
        <v>1.3580246913580201</v>
      </c>
      <c r="K751" s="58">
        <v>136</v>
      </c>
      <c r="L751" s="58">
        <v>225.636363636364</v>
      </c>
      <c r="M751" s="58">
        <v>457.30454545454501</v>
      </c>
      <c r="N751" s="57">
        <v>192.595588235294</v>
      </c>
      <c r="O751" s="112">
        <f t="shared" si="38"/>
        <v>2.374428976513502</v>
      </c>
      <c r="P751" s="57">
        <v>181</v>
      </c>
      <c r="Q751" s="57">
        <v>176</v>
      </c>
      <c r="R751" s="113">
        <f t="shared" si="39"/>
        <v>0.97237569060773477</v>
      </c>
    </row>
    <row r="752" spans="1:18" ht="37.5" x14ac:dyDescent="0.3">
      <c r="A752" s="41" t="s">
        <v>610</v>
      </c>
      <c r="B752" s="183">
        <v>63</v>
      </c>
      <c r="C752" s="183" t="s">
        <v>34</v>
      </c>
      <c r="D752" s="53">
        <v>2022</v>
      </c>
      <c r="E752" s="183" t="s">
        <v>604</v>
      </c>
      <c r="F752" s="184" t="e">
        <f ca="1">_xlfn.XLOOKUP(E752,Sheet1!$A$4:$A$11,Sheet1!$C$4:$C$11,"")</f>
        <v>#NAME?</v>
      </c>
      <c r="G752" s="51" t="s">
        <v>605</v>
      </c>
      <c r="H752" s="58">
        <v>1096</v>
      </c>
      <c r="I752" s="58">
        <v>971</v>
      </c>
      <c r="J752" s="114">
        <v>0.88594890510948898</v>
      </c>
      <c r="K752" s="58">
        <v>1311</v>
      </c>
      <c r="L752" s="58">
        <v>492.80638516992798</v>
      </c>
      <c r="M752" s="58">
        <v>339.92996910401598</v>
      </c>
      <c r="N752" s="57">
        <v>735.22807017543903</v>
      </c>
      <c r="O752" s="112">
        <f t="shared" si="38"/>
        <v>0.46234628803400063</v>
      </c>
      <c r="P752" s="57">
        <v>82</v>
      </c>
      <c r="Q752" s="57">
        <v>66</v>
      </c>
      <c r="R752" s="113">
        <f t="shared" si="39"/>
        <v>0.80487804878048785</v>
      </c>
    </row>
    <row r="753" spans="1:18" ht="50" x14ac:dyDescent="0.3">
      <c r="A753" s="41" t="s">
        <v>610</v>
      </c>
      <c r="B753" s="183">
        <v>64</v>
      </c>
      <c r="C753" s="183" t="s">
        <v>50</v>
      </c>
      <c r="D753" s="53">
        <v>2022</v>
      </c>
      <c r="E753" s="183" t="s">
        <v>595</v>
      </c>
      <c r="F753" s="184" t="e">
        <f ca="1">_xlfn.XLOOKUP(E753,Sheet1!$A$4:$A$11,Sheet1!$C$4:$C$11,"")</f>
        <v>#NAME?</v>
      </c>
      <c r="G753" s="183" t="s">
        <v>596</v>
      </c>
      <c r="H753" s="58">
        <v>719</v>
      </c>
      <c r="I753" s="58">
        <v>885</v>
      </c>
      <c r="J753" s="114">
        <v>1.2308762169680101</v>
      </c>
      <c r="K753" s="58">
        <v>562</v>
      </c>
      <c r="L753" s="58">
        <v>231.785310734463</v>
      </c>
      <c r="M753" s="58">
        <v>284.38983050847497</v>
      </c>
      <c r="N753" s="57">
        <v>215.24733096085399</v>
      </c>
      <c r="O753" s="112">
        <f t="shared" si="38"/>
        <v>1.3212234931739786</v>
      </c>
      <c r="P753" s="57">
        <v>661</v>
      </c>
      <c r="Q753" s="57">
        <v>644</v>
      </c>
      <c r="R753" s="113">
        <f t="shared" si="39"/>
        <v>0.97428139183055973</v>
      </c>
    </row>
    <row r="754" spans="1:18" ht="50" x14ac:dyDescent="0.3">
      <c r="A754" s="41" t="s">
        <v>610</v>
      </c>
      <c r="B754" s="183">
        <v>64</v>
      </c>
      <c r="C754" s="183" t="s">
        <v>50</v>
      </c>
      <c r="D754" s="53">
        <v>2022</v>
      </c>
      <c r="E754" s="183" t="s">
        <v>597</v>
      </c>
      <c r="F754" s="184" t="e">
        <f ca="1">_xlfn.XLOOKUP(E754,Sheet1!$A$4:$A$11,Sheet1!$C$4:$C$11,"")</f>
        <v>#NAME?</v>
      </c>
      <c r="G754" s="183" t="s">
        <v>598</v>
      </c>
      <c r="H754" s="58">
        <v>376</v>
      </c>
      <c r="I754" s="58">
        <v>377</v>
      </c>
      <c r="J754" s="114">
        <v>1.00265957446809</v>
      </c>
      <c r="K754" s="58">
        <v>100</v>
      </c>
      <c r="L754" s="58">
        <v>96.816976127320999</v>
      </c>
      <c r="M754" s="58">
        <v>94.586206896551701</v>
      </c>
      <c r="N754" s="57">
        <v>599.63</v>
      </c>
      <c r="O754" s="112">
        <f t="shared" si="38"/>
        <v>0.15774095174783068</v>
      </c>
      <c r="P754" s="57">
        <v>68</v>
      </c>
      <c r="Q754" s="57">
        <v>57</v>
      </c>
      <c r="R754" s="113">
        <f t="shared" si="39"/>
        <v>0.83823529411764708</v>
      </c>
    </row>
    <row r="755" spans="1:18" ht="50" x14ac:dyDescent="0.3">
      <c r="A755" s="41" t="s">
        <v>610</v>
      </c>
      <c r="B755" s="183">
        <v>64</v>
      </c>
      <c r="C755" s="183" t="s">
        <v>50</v>
      </c>
      <c r="D755" s="53">
        <v>2022</v>
      </c>
      <c r="E755" s="183" t="s">
        <v>599</v>
      </c>
      <c r="F755" s="184" t="e">
        <f ca="1">_xlfn.XLOOKUP(E755,Sheet1!$A$4:$A$11,Sheet1!$C$4:$C$11,"")</f>
        <v>#NAME?</v>
      </c>
      <c r="G755" s="183" t="s">
        <v>600</v>
      </c>
      <c r="H755" s="58">
        <v>425</v>
      </c>
      <c r="I755" s="58">
        <v>430</v>
      </c>
      <c r="J755" s="114">
        <v>1.01176470588235</v>
      </c>
      <c r="K755" s="58">
        <v>185</v>
      </c>
      <c r="L755" s="58">
        <v>157.03488372093</v>
      </c>
      <c r="M755" s="58">
        <v>172.274418604651</v>
      </c>
      <c r="N755" s="57">
        <v>138.718918918919</v>
      </c>
      <c r="O755" s="112">
        <f t="shared" si="38"/>
        <v>1.2418956256813474</v>
      </c>
      <c r="P755" s="57">
        <v>190</v>
      </c>
      <c r="Q755" s="57">
        <v>182</v>
      </c>
      <c r="R755" s="113">
        <f t="shared" si="39"/>
        <v>0.95789473684210524</v>
      </c>
    </row>
    <row r="756" spans="1:18" ht="50" x14ac:dyDescent="0.3">
      <c r="A756" s="41" t="s">
        <v>610</v>
      </c>
      <c r="B756" s="183">
        <v>64</v>
      </c>
      <c r="C756" s="183" t="s">
        <v>50</v>
      </c>
      <c r="D756" s="53">
        <v>2022</v>
      </c>
      <c r="E756" s="183" t="s">
        <v>607</v>
      </c>
      <c r="F756" s="184" t="e">
        <f ca="1">_xlfn.XLOOKUP(E756,Sheet1!$A$4:$A$11,Sheet1!$C$4:$C$11,"")</f>
        <v>#NAME?</v>
      </c>
      <c r="G756" s="183" t="s">
        <v>737</v>
      </c>
      <c r="H756" s="58">
        <v>458</v>
      </c>
      <c r="I756" s="58">
        <v>764</v>
      </c>
      <c r="J756" s="114">
        <v>1.66812227074236</v>
      </c>
      <c r="K756" s="58">
        <v>96</v>
      </c>
      <c r="L756" s="58">
        <v>45.863874345549704</v>
      </c>
      <c r="M756" s="58">
        <v>185.28403141361301</v>
      </c>
      <c r="N756" s="57">
        <v>67.28125</v>
      </c>
      <c r="O756" s="112">
        <f t="shared" si="38"/>
        <v>2.7538732026175645</v>
      </c>
      <c r="P756" s="57">
        <v>401</v>
      </c>
      <c r="Q756" s="57">
        <v>400</v>
      </c>
      <c r="R756" s="113">
        <f t="shared" si="39"/>
        <v>0.99750623441396513</v>
      </c>
    </row>
    <row r="757" spans="1:18" ht="50" x14ac:dyDescent="0.3">
      <c r="A757" s="41" t="s">
        <v>610</v>
      </c>
      <c r="B757" s="183">
        <v>64</v>
      </c>
      <c r="C757" s="183" t="s">
        <v>50</v>
      </c>
      <c r="D757" s="53">
        <v>2022</v>
      </c>
      <c r="E757" s="183" t="s">
        <v>601</v>
      </c>
      <c r="F757" s="184" t="e">
        <f ca="1">_xlfn.XLOOKUP(E757,Sheet1!$A$4:$A$11,Sheet1!$C$4:$C$11,"")</f>
        <v>#NAME?</v>
      </c>
      <c r="G757" s="183" t="s">
        <v>613</v>
      </c>
      <c r="H757" s="58">
        <v>372</v>
      </c>
      <c r="I757" s="58">
        <v>243</v>
      </c>
      <c r="J757" s="114">
        <v>0.65322580645161299</v>
      </c>
      <c r="K757" s="58">
        <v>318</v>
      </c>
      <c r="L757" s="58">
        <v>477.65432098765399</v>
      </c>
      <c r="M757" s="58">
        <v>237.48559670781901</v>
      </c>
      <c r="N757" s="57">
        <v>180.72327044025201</v>
      </c>
      <c r="O757" s="112">
        <f t="shared" si="38"/>
        <v>1.3140842135563993</v>
      </c>
      <c r="P757" s="57">
        <v>181</v>
      </c>
      <c r="Q757" s="57">
        <v>173</v>
      </c>
      <c r="R757" s="113">
        <f t="shared" si="39"/>
        <v>0.95580110497237569</v>
      </c>
    </row>
    <row r="758" spans="1:18" ht="50" x14ac:dyDescent="0.3">
      <c r="A758" s="41" t="s">
        <v>610</v>
      </c>
      <c r="B758" s="183">
        <v>64</v>
      </c>
      <c r="C758" s="183" t="s">
        <v>50</v>
      </c>
      <c r="D758" s="53">
        <v>2022</v>
      </c>
      <c r="E758" s="183" t="s">
        <v>604</v>
      </c>
      <c r="F758" s="184" t="e">
        <f ca="1">_xlfn.XLOOKUP(E758,Sheet1!$A$4:$A$11,Sheet1!$C$4:$C$11,"")</f>
        <v>#NAME?</v>
      </c>
      <c r="G758" s="51" t="s">
        <v>605</v>
      </c>
      <c r="H758" s="58">
        <v>1053</v>
      </c>
      <c r="I758" s="58">
        <v>691</v>
      </c>
      <c r="J758" s="114">
        <v>0.65622032288698995</v>
      </c>
      <c r="K758" s="58">
        <v>1509</v>
      </c>
      <c r="L758" s="58">
        <v>797.08393632416801</v>
      </c>
      <c r="M758" s="58">
        <v>368.816208393632</v>
      </c>
      <c r="N758" s="57">
        <v>556.70974155069598</v>
      </c>
      <c r="O758" s="112">
        <f t="shared" si="38"/>
        <v>0.66249282321934411</v>
      </c>
      <c r="P758" s="57">
        <v>46</v>
      </c>
      <c r="Q758" s="57">
        <v>44</v>
      </c>
      <c r="R758" s="113">
        <f t="shared" si="39"/>
        <v>0.95652173913043481</v>
      </c>
    </row>
    <row r="759" spans="1:18" ht="37.5" x14ac:dyDescent="0.3">
      <c r="A759" s="41" t="s">
        <v>610</v>
      </c>
      <c r="B759" s="183">
        <v>65</v>
      </c>
      <c r="C759" s="183" t="s">
        <v>39</v>
      </c>
      <c r="D759" s="53">
        <v>2022</v>
      </c>
      <c r="E759" s="183" t="s">
        <v>595</v>
      </c>
      <c r="F759" s="184" t="e">
        <f ca="1">_xlfn.XLOOKUP(E759,Sheet1!$A$4:$A$11,Sheet1!$C$4:$C$11,"")</f>
        <v>#NAME?</v>
      </c>
      <c r="G759" s="183" t="s">
        <v>596</v>
      </c>
      <c r="H759" s="58">
        <v>13315</v>
      </c>
      <c r="I759" s="58">
        <v>14893</v>
      </c>
      <c r="J759" s="114">
        <v>1.11851295531356</v>
      </c>
      <c r="K759" s="58">
        <v>10335</v>
      </c>
      <c r="L759" s="58">
        <v>253.29181494661901</v>
      </c>
      <c r="M759" s="58">
        <v>339.22943664808997</v>
      </c>
      <c r="N759" s="57">
        <v>322.98597000483801</v>
      </c>
      <c r="O759" s="112">
        <f t="shared" si="38"/>
        <v>1.0502915549025509</v>
      </c>
      <c r="P759" s="57">
        <v>11015</v>
      </c>
      <c r="Q759" s="57">
        <v>9347</v>
      </c>
      <c r="R759" s="113">
        <f t="shared" si="39"/>
        <v>0.84857013163867456</v>
      </c>
    </row>
    <row r="760" spans="1:18" ht="37.5" x14ac:dyDescent="0.3">
      <c r="A760" s="41" t="s">
        <v>610</v>
      </c>
      <c r="B760" s="183">
        <v>65</v>
      </c>
      <c r="C760" s="183" t="s">
        <v>39</v>
      </c>
      <c r="D760" s="53">
        <v>2022</v>
      </c>
      <c r="E760" s="183" t="s">
        <v>597</v>
      </c>
      <c r="F760" s="184" t="e">
        <f ca="1">_xlfn.XLOOKUP(E760,Sheet1!$A$4:$A$11,Sheet1!$C$4:$C$11,"")</f>
        <v>#NAME?</v>
      </c>
      <c r="G760" s="183" t="s">
        <v>598</v>
      </c>
      <c r="H760" s="58">
        <v>9021</v>
      </c>
      <c r="I760" s="58">
        <v>8557</v>
      </c>
      <c r="J760" s="114">
        <v>0.94856446070280498</v>
      </c>
      <c r="K760" s="58">
        <v>1873</v>
      </c>
      <c r="L760" s="58">
        <v>79.893070001168596</v>
      </c>
      <c r="M760" s="58">
        <v>53.756222975341799</v>
      </c>
      <c r="N760" s="57">
        <v>404.41163908168699</v>
      </c>
      <c r="O760" s="112">
        <f t="shared" si="38"/>
        <v>0.13292451992086113</v>
      </c>
      <c r="P760" s="57">
        <v>871</v>
      </c>
      <c r="Q760" s="57">
        <v>843</v>
      </c>
      <c r="R760" s="113">
        <f t="shared" si="39"/>
        <v>0.96785304247990811</v>
      </c>
    </row>
    <row r="761" spans="1:18" ht="37.5" x14ac:dyDescent="0.3">
      <c r="A761" s="41" t="s">
        <v>610</v>
      </c>
      <c r="B761" s="183">
        <v>65</v>
      </c>
      <c r="C761" s="183" t="s">
        <v>39</v>
      </c>
      <c r="D761" s="53">
        <v>2022</v>
      </c>
      <c r="E761" s="183" t="s">
        <v>599</v>
      </c>
      <c r="F761" s="184" t="e">
        <f ca="1">_xlfn.XLOOKUP(E761,Sheet1!$A$4:$A$11,Sheet1!$C$4:$C$11,"")</f>
        <v>#NAME?</v>
      </c>
      <c r="G761" s="183" t="s">
        <v>600</v>
      </c>
      <c r="H761" s="58">
        <v>10136</v>
      </c>
      <c r="I761" s="58">
        <v>10731</v>
      </c>
      <c r="J761" s="114">
        <v>1.0587016574585599</v>
      </c>
      <c r="K761" s="58">
        <v>17014</v>
      </c>
      <c r="L761" s="58">
        <v>578.707482993197</v>
      </c>
      <c r="M761" s="58">
        <v>624.41226353555101</v>
      </c>
      <c r="N761" s="57">
        <v>419.41554014341102</v>
      </c>
      <c r="O761" s="112">
        <f t="shared" si="38"/>
        <v>1.4887675914965985</v>
      </c>
      <c r="P761" s="57">
        <v>8033</v>
      </c>
      <c r="Q761" s="57">
        <v>7072</v>
      </c>
      <c r="R761" s="113">
        <f t="shared" si="39"/>
        <v>0.88036848001991785</v>
      </c>
    </row>
    <row r="762" spans="1:18" ht="37.5" x14ac:dyDescent="0.3">
      <c r="A762" s="41" t="s">
        <v>610</v>
      </c>
      <c r="B762" s="183">
        <v>65</v>
      </c>
      <c r="C762" s="183" t="s">
        <v>39</v>
      </c>
      <c r="D762" s="53">
        <v>2022</v>
      </c>
      <c r="E762" s="183" t="s">
        <v>607</v>
      </c>
      <c r="F762" s="184" t="e">
        <f ca="1">_xlfn.XLOOKUP(E762,Sheet1!$A$4:$A$11,Sheet1!$C$4:$C$11,"")</f>
        <v>#NAME?</v>
      </c>
      <c r="G762" s="183" t="s">
        <v>737</v>
      </c>
      <c r="H762" s="58">
        <v>9123</v>
      </c>
      <c r="I762" s="58">
        <v>11506</v>
      </c>
      <c r="J762" s="114">
        <v>1.26120793598597</v>
      </c>
      <c r="K762" s="58">
        <v>8791</v>
      </c>
      <c r="L762" s="58">
        <v>278.87319659308201</v>
      </c>
      <c r="M762" s="58">
        <v>384.63905788284399</v>
      </c>
      <c r="N762" s="57">
        <v>226.729154817427</v>
      </c>
      <c r="O762" s="112">
        <f t="shared" si="38"/>
        <v>1.6964693322857993</v>
      </c>
      <c r="P762" s="57">
        <v>6764</v>
      </c>
      <c r="Q762" s="57">
        <v>6715</v>
      </c>
      <c r="R762" s="113">
        <f t="shared" si="39"/>
        <v>0.99275576581904201</v>
      </c>
    </row>
    <row r="763" spans="1:18" ht="37.5" x14ac:dyDescent="0.3">
      <c r="A763" s="41" t="s">
        <v>610</v>
      </c>
      <c r="B763" s="183">
        <v>65</v>
      </c>
      <c r="C763" s="183" t="s">
        <v>39</v>
      </c>
      <c r="D763" s="53">
        <v>2022</v>
      </c>
      <c r="E763" s="183" t="s">
        <v>601</v>
      </c>
      <c r="F763" s="184" t="e">
        <f ca="1">_xlfn.XLOOKUP(E763,Sheet1!$A$4:$A$11,Sheet1!$C$4:$C$11,"")</f>
        <v>#NAME?</v>
      </c>
      <c r="G763" s="183" t="s">
        <v>613</v>
      </c>
      <c r="H763" s="58">
        <v>3086</v>
      </c>
      <c r="I763" s="58">
        <v>3251</v>
      </c>
      <c r="J763" s="114">
        <v>1.0534672715489299</v>
      </c>
      <c r="K763" s="58">
        <v>5314</v>
      </c>
      <c r="L763" s="58">
        <v>596.61950169178704</v>
      </c>
      <c r="M763" s="58">
        <v>679.96893263611196</v>
      </c>
      <c r="N763" s="57">
        <v>440.269853217915</v>
      </c>
      <c r="O763" s="112">
        <f t="shared" si="38"/>
        <v>1.5444367304875539</v>
      </c>
      <c r="P763" s="57">
        <v>2492</v>
      </c>
      <c r="Q763" s="57">
        <v>2239</v>
      </c>
      <c r="R763" s="113">
        <f t="shared" si="39"/>
        <v>0.8984751203852327</v>
      </c>
    </row>
    <row r="764" spans="1:18" ht="37.5" x14ac:dyDescent="0.3">
      <c r="A764" s="41" t="s">
        <v>610</v>
      </c>
      <c r="B764" s="183">
        <v>65</v>
      </c>
      <c r="C764" s="183" t="s">
        <v>39</v>
      </c>
      <c r="D764" s="53">
        <v>2022</v>
      </c>
      <c r="E764" s="183" t="s">
        <v>604</v>
      </c>
      <c r="F764" s="184" t="e">
        <f ca="1">_xlfn.XLOOKUP(E764,Sheet1!$A$4:$A$11,Sheet1!$C$4:$C$11,"")</f>
        <v>#NAME?</v>
      </c>
      <c r="G764" s="51" t="s">
        <v>605</v>
      </c>
      <c r="H764" s="58">
        <v>9230</v>
      </c>
      <c r="I764" s="58">
        <v>11197</v>
      </c>
      <c r="J764" s="114">
        <v>1.21310942578548</v>
      </c>
      <c r="K764" s="58">
        <v>8446</v>
      </c>
      <c r="L764" s="58">
        <v>275.32285433598298</v>
      </c>
      <c r="M764" s="58">
        <v>351.76020362597097</v>
      </c>
      <c r="N764" s="57">
        <v>469.05943641960698</v>
      </c>
      <c r="O764" s="112">
        <f t="shared" si="38"/>
        <v>0.74992671783986131</v>
      </c>
      <c r="P764" s="57">
        <v>1517</v>
      </c>
      <c r="Q764" s="57">
        <v>1327</v>
      </c>
      <c r="R764" s="113">
        <f t="shared" si="39"/>
        <v>0.87475280158206992</v>
      </c>
    </row>
    <row r="765" spans="1:18" ht="25" x14ac:dyDescent="0.3">
      <c r="A765" s="41" t="s">
        <v>610</v>
      </c>
      <c r="B765" s="183">
        <v>68</v>
      </c>
      <c r="C765" s="183" t="s">
        <v>33</v>
      </c>
      <c r="D765" s="53">
        <v>2022</v>
      </c>
      <c r="E765" s="183" t="s">
        <v>595</v>
      </c>
      <c r="F765" s="184" t="e">
        <f ca="1">_xlfn.XLOOKUP(E765,Sheet1!$A$4:$A$11,Sheet1!$C$4:$C$11,"")</f>
        <v>#NAME?</v>
      </c>
      <c r="G765" s="183" t="s">
        <v>596</v>
      </c>
      <c r="H765" s="58">
        <v>731</v>
      </c>
      <c r="I765" s="58">
        <v>700</v>
      </c>
      <c r="J765" s="114">
        <v>0.95759233926128595</v>
      </c>
      <c r="K765" s="58">
        <v>340</v>
      </c>
      <c r="L765" s="58">
        <v>177.28571428571399</v>
      </c>
      <c r="M765" s="58">
        <v>169.26</v>
      </c>
      <c r="N765" s="57">
        <v>183.55</v>
      </c>
      <c r="O765" s="112">
        <f t="shared" si="38"/>
        <v>0.92214655407245971</v>
      </c>
      <c r="P765" s="57">
        <v>296</v>
      </c>
      <c r="Q765" s="57">
        <v>279</v>
      </c>
      <c r="R765" s="113">
        <f t="shared" si="39"/>
        <v>0.94256756756756754</v>
      </c>
    </row>
    <row r="766" spans="1:18" ht="25" x14ac:dyDescent="0.3">
      <c r="A766" s="41" t="s">
        <v>610</v>
      </c>
      <c r="B766" s="183">
        <v>68</v>
      </c>
      <c r="C766" s="183" t="s">
        <v>33</v>
      </c>
      <c r="D766" s="53">
        <v>2022</v>
      </c>
      <c r="E766" s="183" t="s">
        <v>597</v>
      </c>
      <c r="F766" s="184" t="e">
        <f ca="1">_xlfn.XLOOKUP(E766,Sheet1!$A$4:$A$11,Sheet1!$C$4:$C$11,"")</f>
        <v>#NAME?</v>
      </c>
      <c r="G766" s="183" t="s">
        <v>598</v>
      </c>
      <c r="H766" s="58">
        <v>625</v>
      </c>
      <c r="I766" s="58">
        <v>678</v>
      </c>
      <c r="J766" s="114">
        <v>1.0848</v>
      </c>
      <c r="K766" s="58">
        <v>118</v>
      </c>
      <c r="L766" s="58">
        <v>63.5250737463127</v>
      </c>
      <c r="M766" s="58">
        <v>69.970501474926294</v>
      </c>
      <c r="N766" s="57">
        <v>1038.81355932203</v>
      </c>
      <c r="O766" s="112">
        <f t="shared" si="38"/>
        <v>6.7356168820699419E-2</v>
      </c>
      <c r="P766" s="57">
        <v>86</v>
      </c>
      <c r="Q766" s="57">
        <v>86</v>
      </c>
      <c r="R766" s="113">
        <f t="shared" si="39"/>
        <v>1</v>
      </c>
    </row>
    <row r="767" spans="1:18" ht="25" x14ac:dyDescent="0.3">
      <c r="A767" s="41" t="s">
        <v>610</v>
      </c>
      <c r="B767" s="183">
        <v>68</v>
      </c>
      <c r="C767" s="183" t="s">
        <v>33</v>
      </c>
      <c r="D767" s="53">
        <v>2022</v>
      </c>
      <c r="E767" s="183" t="s">
        <v>599</v>
      </c>
      <c r="F767" s="184" t="e">
        <f ca="1">_xlfn.XLOOKUP(E767,Sheet1!$A$4:$A$11,Sheet1!$C$4:$C$11,"")</f>
        <v>#NAME?</v>
      </c>
      <c r="G767" s="183" t="s">
        <v>600</v>
      </c>
      <c r="H767" s="58">
        <v>626</v>
      </c>
      <c r="I767" s="58">
        <v>592</v>
      </c>
      <c r="J767" s="114">
        <v>0.94568690095846597</v>
      </c>
      <c r="K767" s="58">
        <v>314</v>
      </c>
      <c r="L767" s="58">
        <v>193.597972972973</v>
      </c>
      <c r="M767" s="58">
        <v>190.22466216216199</v>
      </c>
      <c r="N767" s="57">
        <v>134.36942675159199</v>
      </c>
      <c r="O767" s="112">
        <f t="shared" si="38"/>
        <v>1.4156841088101779</v>
      </c>
      <c r="P767" s="57">
        <v>276</v>
      </c>
      <c r="Q767" s="57">
        <v>265</v>
      </c>
      <c r="R767" s="113">
        <f t="shared" si="39"/>
        <v>0.96014492753623193</v>
      </c>
    </row>
    <row r="768" spans="1:18" ht="25" x14ac:dyDescent="0.3">
      <c r="A768" s="41" t="s">
        <v>610</v>
      </c>
      <c r="B768" s="183">
        <v>68</v>
      </c>
      <c r="C768" s="183" t="s">
        <v>33</v>
      </c>
      <c r="D768" s="53">
        <v>2022</v>
      </c>
      <c r="E768" s="183" t="s">
        <v>607</v>
      </c>
      <c r="F768" s="184" t="e">
        <f ca="1">_xlfn.XLOOKUP(E768,Sheet1!$A$4:$A$11,Sheet1!$C$4:$C$11,"")</f>
        <v>#NAME?</v>
      </c>
      <c r="G768" s="183" t="s">
        <v>737</v>
      </c>
      <c r="H768" s="58">
        <v>681</v>
      </c>
      <c r="I768" s="58">
        <v>711</v>
      </c>
      <c r="J768" s="114">
        <v>1.0440528634361199</v>
      </c>
      <c r="K768" s="58">
        <v>253</v>
      </c>
      <c r="L768" s="58">
        <v>129.88045007032301</v>
      </c>
      <c r="M768" s="58">
        <v>133.74683544303801</v>
      </c>
      <c r="N768" s="57">
        <v>77.3833992094862</v>
      </c>
      <c r="O768" s="112">
        <f t="shared" si="38"/>
        <v>1.7283659907594546</v>
      </c>
      <c r="P768" s="57">
        <v>283</v>
      </c>
      <c r="Q768" s="57">
        <v>283</v>
      </c>
      <c r="R768" s="113">
        <f t="shared" si="39"/>
        <v>1</v>
      </c>
    </row>
    <row r="769" spans="1:18" ht="25" x14ac:dyDescent="0.3">
      <c r="A769" s="41" t="s">
        <v>610</v>
      </c>
      <c r="B769" s="183">
        <v>68</v>
      </c>
      <c r="C769" s="183" t="s">
        <v>33</v>
      </c>
      <c r="D769" s="53">
        <v>2022</v>
      </c>
      <c r="E769" s="183" t="s">
        <v>601</v>
      </c>
      <c r="F769" s="184" t="e">
        <f ca="1">_xlfn.XLOOKUP(E769,Sheet1!$A$4:$A$11,Sheet1!$C$4:$C$11,"")</f>
        <v>#NAME?</v>
      </c>
      <c r="G769" s="183" t="s">
        <v>613</v>
      </c>
      <c r="H769" s="58">
        <v>101</v>
      </c>
      <c r="I769" s="58">
        <v>126</v>
      </c>
      <c r="J769" s="114">
        <v>1.24752475247525</v>
      </c>
      <c r="K769" s="58">
        <v>42</v>
      </c>
      <c r="L769" s="58">
        <v>121.666666666667</v>
      </c>
      <c r="M769" s="58">
        <v>174.468253968254</v>
      </c>
      <c r="N769" s="57">
        <v>297.04761904761898</v>
      </c>
      <c r="O769" s="112">
        <f t="shared" si="38"/>
        <v>0.5873410281072996</v>
      </c>
      <c r="P769" s="57">
        <v>56</v>
      </c>
      <c r="Q769" s="57">
        <v>55</v>
      </c>
      <c r="R769" s="113">
        <f t="shared" si="39"/>
        <v>0.9821428571428571</v>
      </c>
    </row>
    <row r="770" spans="1:18" ht="25" x14ac:dyDescent="0.3">
      <c r="A770" s="41" t="s">
        <v>610</v>
      </c>
      <c r="B770" s="183">
        <v>68</v>
      </c>
      <c r="C770" s="183" t="s">
        <v>33</v>
      </c>
      <c r="D770" s="53">
        <v>2022</v>
      </c>
      <c r="E770" s="183" t="s">
        <v>604</v>
      </c>
      <c r="F770" s="184" t="e">
        <f ca="1">_xlfn.XLOOKUP(E770,Sheet1!$A$4:$A$11,Sheet1!$C$4:$C$11,"")</f>
        <v>#NAME?</v>
      </c>
      <c r="G770" s="51" t="s">
        <v>605</v>
      </c>
      <c r="H770" s="58">
        <v>2132</v>
      </c>
      <c r="I770" s="58">
        <v>1852</v>
      </c>
      <c r="J770" s="114">
        <v>0.86866791744840499</v>
      </c>
      <c r="K770" s="58">
        <v>1983</v>
      </c>
      <c r="L770" s="58">
        <v>390.81803455723502</v>
      </c>
      <c r="M770" s="58">
        <v>303.715442764579</v>
      </c>
      <c r="N770" s="57">
        <v>416.72768532526499</v>
      </c>
      <c r="O770" s="112">
        <f t="shared" ref="O770:O833" si="40">M770/N770</f>
        <v>0.72881033216577029</v>
      </c>
      <c r="P770" s="57">
        <v>47</v>
      </c>
      <c r="Q770" s="57">
        <v>45</v>
      </c>
      <c r="R770" s="113">
        <f t="shared" si="39"/>
        <v>0.95744680851063835</v>
      </c>
    </row>
    <row r="771" spans="1:18" ht="25" x14ac:dyDescent="0.3">
      <c r="A771" s="41" t="s">
        <v>610</v>
      </c>
      <c r="B771" s="183">
        <v>70</v>
      </c>
      <c r="C771" s="183" t="s">
        <v>83</v>
      </c>
      <c r="D771" s="53">
        <v>2022</v>
      </c>
      <c r="E771" s="183" t="s">
        <v>595</v>
      </c>
      <c r="F771" s="184" t="e">
        <f ca="1">_xlfn.XLOOKUP(E771,Sheet1!$A$4:$A$11,Sheet1!$C$4:$C$11,"")</f>
        <v>#NAME?</v>
      </c>
      <c r="G771" s="183" t="s">
        <v>596</v>
      </c>
      <c r="H771" s="58">
        <v>24</v>
      </c>
      <c r="I771" s="58">
        <v>26</v>
      </c>
      <c r="J771" s="114">
        <v>1.0833333333333299</v>
      </c>
      <c r="K771" s="58">
        <v>1</v>
      </c>
      <c r="L771" s="58">
        <v>14.038461538461499</v>
      </c>
      <c r="M771" s="58">
        <v>34</v>
      </c>
      <c r="N771" s="57">
        <v>5</v>
      </c>
      <c r="O771" s="112">
        <f t="shared" si="40"/>
        <v>6.8</v>
      </c>
      <c r="P771" s="57">
        <v>0</v>
      </c>
      <c r="Q771" s="57">
        <v>0</v>
      </c>
      <c r="R771" s="113" t="e">
        <f t="shared" si="39"/>
        <v>#DIV/0!</v>
      </c>
    </row>
    <row r="772" spans="1:18" ht="25" x14ac:dyDescent="0.3">
      <c r="A772" s="41" t="s">
        <v>610</v>
      </c>
      <c r="B772" s="183">
        <v>70</v>
      </c>
      <c r="C772" s="183" t="s">
        <v>83</v>
      </c>
      <c r="D772" s="53">
        <v>2022</v>
      </c>
      <c r="E772" s="183" t="s">
        <v>597</v>
      </c>
      <c r="F772" s="184" t="e">
        <f ca="1">_xlfn.XLOOKUP(E772,Sheet1!$A$4:$A$11,Sheet1!$C$4:$C$11,"")</f>
        <v>#NAME?</v>
      </c>
      <c r="G772" s="183" t="s">
        <v>598</v>
      </c>
      <c r="H772" s="58">
        <v>779</v>
      </c>
      <c r="I772" s="58">
        <v>807</v>
      </c>
      <c r="J772" s="114">
        <v>1.0359435173299101</v>
      </c>
      <c r="K772" s="58">
        <v>136</v>
      </c>
      <c r="L772" s="58">
        <v>61.511771995043397</v>
      </c>
      <c r="M772" s="58">
        <v>89.3358116480793</v>
      </c>
      <c r="N772" s="57">
        <v>199.375</v>
      </c>
      <c r="O772" s="112">
        <f t="shared" si="40"/>
        <v>0.44807930607187108</v>
      </c>
      <c r="P772" s="57">
        <v>82</v>
      </c>
      <c r="Q772" s="57">
        <v>82</v>
      </c>
      <c r="R772" s="113">
        <f t="shared" si="39"/>
        <v>1</v>
      </c>
    </row>
    <row r="773" spans="1:18" ht="25" x14ac:dyDescent="0.3">
      <c r="A773" s="41" t="s">
        <v>610</v>
      </c>
      <c r="B773" s="183">
        <v>70</v>
      </c>
      <c r="C773" s="183" t="s">
        <v>83</v>
      </c>
      <c r="D773" s="53">
        <v>2022</v>
      </c>
      <c r="E773" s="183" t="s">
        <v>599</v>
      </c>
      <c r="F773" s="184" t="e">
        <f ca="1">_xlfn.XLOOKUP(E773,Sheet1!$A$4:$A$11,Sheet1!$C$4:$C$11,"")</f>
        <v>#NAME?</v>
      </c>
      <c r="G773" s="183" t="s">
        <v>600</v>
      </c>
      <c r="H773" s="58">
        <v>2109</v>
      </c>
      <c r="I773" s="58">
        <v>2152</v>
      </c>
      <c r="J773" s="114">
        <v>1.02038880986249</v>
      </c>
      <c r="K773" s="58">
        <v>616</v>
      </c>
      <c r="L773" s="58">
        <v>104.479553903346</v>
      </c>
      <c r="M773" s="58">
        <v>114.14869888475801</v>
      </c>
      <c r="N773" s="57">
        <v>112.451298701299</v>
      </c>
      <c r="O773" s="112">
        <f t="shared" si="40"/>
        <v>1.0150945360619423</v>
      </c>
      <c r="P773" s="57">
        <v>619</v>
      </c>
      <c r="Q773" s="57">
        <v>619</v>
      </c>
      <c r="R773" s="113">
        <f t="shared" si="39"/>
        <v>1</v>
      </c>
    </row>
    <row r="774" spans="1:18" ht="25" x14ac:dyDescent="0.3">
      <c r="A774" s="41" t="s">
        <v>610</v>
      </c>
      <c r="B774" s="183">
        <v>70</v>
      </c>
      <c r="C774" s="183" t="s">
        <v>83</v>
      </c>
      <c r="D774" s="53">
        <v>2022</v>
      </c>
      <c r="E774" s="183" t="s">
        <v>607</v>
      </c>
      <c r="F774" s="184" t="e">
        <f ca="1">_xlfn.XLOOKUP(E774,Sheet1!$A$4:$A$11,Sheet1!$C$4:$C$11,"")</f>
        <v>#NAME?</v>
      </c>
      <c r="G774" s="183" t="s">
        <v>737</v>
      </c>
      <c r="H774" s="58">
        <v>7</v>
      </c>
      <c r="I774" s="58">
        <v>8</v>
      </c>
      <c r="J774" s="114">
        <v>1.1428571428571399</v>
      </c>
      <c r="K774" s="58">
        <v>0</v>
      </c>
      <c r="L774" s="58">
        <v>0</v>
      </c>
      <c r="M774" s="58">
        <v>49.625</v>
      </c>
      <c r="N774" s="57"/>
      <c r="O774" s="112" t="e">
        <f t="shared" si="40"/>
        <v>#DIV/0!</v>
      </c>
      <c r="P774" s="57">
        <v>0</v>
      </c>
      <c r="Q774" s="57">
        <v>0</v>
      </c>
      <c r="R774" s="113" t="e">
        <f t="shared" si="39"/>
        <v>#DIV/0!</v>
      </c>
    </row>
    <row r="775" spans="1:18" ht="25" x14ac:dyDescent="0.3">
      <c r="A775" s="41" t="s">
        <v>610</v>
      </c>
      <c r="B775" s="183">
        <v>70</v>
      </c>
      <c r="C775" s="183" t="s">
        <v>83</v>
      </c>
      <c r="D775" s="53">
        <v>2022</v>
      </c>
      <c r="E775" s="183" t="s">
        <v>601</v>
      </c>
      <c r="F775" s="184" t="e">
        <f ca="1">_xlfn.XLOOKUP(E775,Sheet1!$A$4:$A$11,Sheet1!$C$4:$C$11,"")</f>
        <v>#NAME?</v>
      </c>
      <c r="G775" s="183" t="s">
        <v>613</v>
      </c>
      <c r="H775" s="58">
        <v>303</v>
      </c>
      <c r="I775" s="58">
        <v>329</v>
      </c>
      <c r="J775" s="114">
        <v>1.08580858085809</v>
      </c>
      <c r="K775" s="58">
        <v>114</v>
      </c>
      <c r="L775" s="58">
        <v>126.474164133739</v>
      </c>
      <c r="M775" s="58">
        <v>164.89665653495399</v>
      </c>
      <c r="N775" s="57">
        <v>141.289473684211</v>
      </c>
      <c r="O775" s="112">
        <f t="shared" si="40"/>
        <v>1.1670838048664984</v>
      </c>
      <c r="P775" s="57">
        <v>153</v>
      </c>
      <c r="Q775" s="57">
        <v>153</v>
      </c>
      <c r="R775" s="113">
        <f t="shared" si="39"/>
        <v>1</v>
      </c>
    </row>
    <row r="776" spans="1:18" ht="25" x14ac:dyDescent="0.3">
      <c r="A776" s="41" t="s">
        <v>610</v>
      </c>
      <c r="B776" s="183">
        <v>70</v>
      </c>
      <c r="C776" s="183" t="s">
        <v>83</v>
      </c>
      <c r="D776" s="53">
        <v>2022</v>
      </c>
      <c r="E776" s="183" t="s">
        <v>602</v>
      </c>
      <c r="F776" s="184" t="e">
        <f ca="1">_xlfn.XLOOKUP(E776,Sheet1!$A$4:$A$11,Sheet1!$C$4:$C$11,"")</f>
        <v>#NAME?</v>
      </c>
      <c r="G776" s="51" t="s">
        <v>603</v>
      </c>
      <c r="H776" s="58">
        <v>666</v>
      </c>
      <c r="I776" s="58">
        <v>2214</v>
      </c>
      <c r="J776" s="114">
        <v>3.3243243243243201</v>
      </c>
      <c r="K776" s="58">
        <v>795</v>
      </c>
      <c r="L776" s="58">
        <v>131.06368563685601</v>
      </c>
      <c r="M776" s="58">
        <v>608.67660343270097</v>
      </c>
      <c r="N776" s="57">
        <v>344.52452830188702</v>
      </c>
      <c r="O776" s="112">
        <f t="shared" si="40"/>
        <v>1.7667148589761734</v>
      </c>
      <c r="P776" s="57">
        <v>878</v>
      </c>
      <c r="Q776" s="57">
        <v>878</v>
      </c>
      <c r="R776" s="113">
        <f t="shared" si="39"/>
        <v>1</v>
      </c>
    </row>
    <row r="777" spans="1:18" ht="25" x14ac:dyDescent="0.3">
      <c r="A777" s="41" t="s">
        <v>610</v>
      </c>
      <c r="B777" s="183">
        <v>70</v>
      </c>
      <c r="C777" s="183" t="s">
        <v>83</v>
      </c>
      <c r="D777" s="53">
        <v>2022</v>
      </c>
      <c r="E777" s="183" t="s">
        <v>604</v>
      </c>
      <c r="F777" s="184" t="e">
        <f ca="1">_xlfn.XLOOKUP(E777,Sheet1!$A$4:$A$11,Sheet1!$C$4:$C$11,"")</f>
        <v>#NAME?</v>
      </c>
      <c r="G777" s="51" t="s">
        <v>605</v>
      </c>
      <c r="H777" s="58">
        <v>49</v>
      </c>
      <c r="I777" s="58">
        <v>49</v>
      </c>
      <c r="J777" s="114">
        <v>1</v>
      </c>
      <c r="K777" s="58">
        <v>8</v>
      </c>
      <c r="L777" s="58">
        <v>59.591836734693899</v>
      </c>
      <c r="M777" s="58">
        <v>57.244897959183703</v>
      </c>
      <c r="N777" s="57">
        <v>108.75</v>
      </c>
      <c r="O777" s="112">
        <f t="shared" si="40"/>
        <v>0.52638986629134443</v>
      </c>
      <c r="P777" s="57">
        <v>2</v>
      </c>
      <c r="Q777" s="57">
        <v>2</v>
      </c>
      <c r="R777" s="113">
        <f t="shared" si="39"/>
        <v>1</v>
      </c>
    </row>
    <row r="778" spans="1:18" ht="25" x14ac:dyDescent="0.3">
      <c r="A778" s="41" t="s">
        <v>610</v>
      </c>
      <c r="B778" s="183">
        <v>70</v>
      </c>
      <c r="C778" s="183" t="s">
        <v>83</v>
      </c>
      <c r="D778" s="53">
        <v>2022</v>
      </c>
      <c r="E778" s="51" t="s">
        <v>608</v>
      </c>
      <c r="F778" s="184" t="e">
        <f ca="1">_xlfn.XLOOKUP(E778,Sheet1!$A$4:$A$11,Sheet1!$C$4:$C$11,"")</f>
        <v>#NAME?</v>
      </c>
      <c r="G778" s="183" t="s">
        <v>609</v>
      </c>
      <c r="H778" s="58">
        <v>12</v>
      </c>
      <c r="I778" s="58">
        <v>14</v>
      </c>
      <c r="J778" s="114">
        <v>1.1666666666666701</v>
      </c>
      <c r="K778" s="58">
        <v>0</v>
      </c>
      <c r="L778" s="58">
        <v>0</v>
      </c>
      <c r="M778" s="58">
        <v>32.428571428571402</v>
      </c>
      <c r="N778" s="57"/>
      <c r="O778" s="112" t="e">
        <f t="shared" si="40"/>
        <v>#DIV/0!</v>
      </c>
      <c r="P778" s="57">
        <v>0</v>
      </c>
      <c r="Q778" s="57">
        <v>0</v>
      </c>
      <c r="R778" s="113" t="e">
        <f t="shared" si="39"/>
        <v>#DIV/0!</v>
      </c>
    </row>
    <row r="779" spans="1:18" ht="62.5" x14ac:dyDescent="0.3">
      <c r="A779" s="41" t="s">
        <v>611</v>
      </c>
      <c r="B779" s="183">
        <v>161</v>
      </c>
      <c r="C779" s="183" t="s">
        <v>75</v>
      </c>
      <c r="D779" s="53">
        <v>2022</v>
      </c>
      <c r="E779" s="183" t="s">
        <v>595</v>
      </c>
      <c r="F779" s="184" t="e">
        <f ca="1">_xlfn.XLOOKUP(E779,Sheet1!$A$4:$A$11,Sheet1!$C$4:$C$11,"")</f>
        <v>#NAME?</v>
      </c>
      <c r="G779" s="183" t="s">
        <v>596</v>
      </c>
      <c r="H779" s="58">
        <v>990</v>
      </c>
      <c r="I779" s="58">
        <v>1193</v>
      </c>
      <c r="J779" s="114">
        <v>1.20505050505051</v>
      </c>
      <c r="K779" s="58">
        <v>584</v>
      </c>
      <c r="L779" s="58">
        <v>178.675607711651</v>
      </c>
      <c r="M779" s="58">
        <v>261.13914501257301</v>
      </c>
      <c r="N779" s="57">
        <v>276.28253424657498</v>
      </c>
      <c r="O779" s="112">
        <f t="shared" si="40"/>
        <v>0.94518875659187751</v>
      </c>
      <c r="P779" s="57">
        <v>723</v>
      </c>
      <c r="Q779" s="57">
        <v>693</v>
      </c>
      <c r="R779" s="113">
        <f t="shared" si="39"/>
        <v>0.95850622406639008</v>
      </c>
    </row>
    <row r="780" spans="1:18" ht="62.5" x14ac:dyDescent="0.3">
      <c r="A780" s="41" t="s">
        <v>611</v>
      </c>
      <c r="B780" s="183">
        <v>161</v>
      </c>
      <c r="C780" s="183" t="s">
        <v>75</v>
      </c>
      <c r="D780" s="53">
        <v>2022</v>
      </c>
      <c r="E780" s="183" t="s">
        <v>601</v>
      </c>
      <c r="F780" s="184" t="e">
        <f ca="1">_xlfn.XLOOKUP(E780,Sheet1!$A$4:$A$11,Sheet1!$C$4:$C$11,"")</f>
        <v>#NAME?</v>
      </c>
      <c r="G780" s="183" t="s">
        <v>613</v>
      </c>
      <c r="H780" s="58">
        <v>1744</v>
      </c>
      <c r="I780" s="58">
        <v>1690</v>
      </c>
      <c r="J780" s="114">
        <v>0.96903669724770602</v>
      </c>
      <c r="K780" s="58">
        <v>1045</v>
      </c>
      <c r="L780" s="58">
        <v>225.695266272189</v>
      </c>
      <c r="M780" s="58">
        <v>210.68047337278099</v>
      </c>
      <c r="N780" s="57">
        <v>250.087081339713</v>
      </c>
      <c r="O780" s="112">
        <f t="shared" si="40"/>
        <v>0.84242845429747371</v>
      </c>
      <c r="P780" s="57">
        <v>788</v>
      </c>
      <c r="Q780" s="57">
        <v>777</v>
      </c>
      <c r="R780" s="113">
        <f t="shared" si="39"/>
        <v>0.98604060913705582</v>
      </c>
    </row>
    <row r="781" spans="1:18" ht="62.5" x14ac:dyDescent="0.3">
      <c r="A781" s="41" t="s">
        <v>611</v>
      </c>
      <c r="B781" s="183">
        <v>161</v>
      </c>
      <c r="C781" s="183" t="s">
        <v>75</v>
      </c>
      <c r="D781" s="53">
        <v>2022</v>
      </c>
      <c r="E781" s="183" t="s">
        <v>604</v>
      </c>
      <c r="F781" s="184" t="e">
        <f ca="1">_xlfn.XLOOKUP(E781,Sheet1!$A$4:$A$11,Sheet1!$C$4:$C$11,"")</f>
        <v>#NAME?</v>
      </c>
      <c r="G781" s="51" t="s">
        <v>605</v>
      </c>
      <c r="H781" s="58">
        <v>40</v>
      </c>
      <c r="I781" s="58">
        <v>44</v>
      </c>
      <c r="J781" s="114">
        <v>1.1000000000000001</v>
      </c>
      <c r="K781" s="58">
        <v>10</v>
      </c>
      <c r="L781" s="58">
        <v>82.954545454545496</v>
      </c>
      <c r="M781" s="58">
        <v>61.295454545454497</v>
      </c>
      <c r="N781" s="57">
        <v>38.9</v>
      </c>
      <c r="O781" s="112">
        <f t="shared" si="40"/>
        <v>1.5757186258471594</v>
      </c>
      <c r="P781" s="57">
        <v>11</v>
      </c>
      <c r="Q781" s="57">
        <v>11</v>
      </c>
      <c r="R781" s="113">
        <f t="shared" si="39"/>
        <v>1</v>
      </c>
    </row>
    <row r="782" spans="1:18" ht="50" x14ac:dyDescent="0.3">
      <c r="A782" s="41" t="s">
        <v>611</v>
      </c>
      <c r="B782" s="183">
        <v>162</v>
      </c>
      <c r="C782" s="183" t="s">
        <v>76</v>
      </c>
      <c r="D782" s="53">
        <v>2022</v>
      </c>
      <c r="E782" s="183" t="s">
        <v>595</v>
      </c>
      <c r="F782" s="184" t="e">
        <f ca="1">_xlfn.XLOOKUP(E782,Sheet1!$A$4:$A$11,Sheet1!$C$4:$C$11,"")</f>
        <v>#NAME?</v>
      </c>
      <c r="G782" s="183" t="s">
        <v>596</v>
      </c>
      <c r="H782" s="58">
        <v>322</v>
      </c>
      <c r="I782" s="58">
        <v>371</v>
      </c>
      <c r="J782" s="114">
        <v>1.15217391304348</v>
      </c>
      <c r="K782" s="58">
        <v>179</v>
      </c>
      <c r="L782" s="58">
        <v>176.10512129380101</v>
      </c>
      <c r="M782" s="58">
        <v>283.80862533692698</v>
      </c>
      <c r="N782" s="57">
        <v>203.65921787709499</v>
      </c>
      <c r="O782" s="112">
        <f t="shared" si="40"/>
        <v>1.3935466722071026</v>
      </c>
      <c r="P782" s="57">
        <v>233</v>
      </c>
      <c r="Q782" s="57">
        <v>218</v>
      </c>
      <c r="R782" s="113">
        <f t="shared" ref="R782:R845" si="41">Q782/P782</f>
        <v>0.93562231759656656</v>
      </c>
    </row>
    <row r="783" spans="1:18" ht="50" x14ac:dyDescent="0.3">
      <c r="A783" s="41" t="s">
        <v>611</v>
      </c>
      <c r="B783" s="183">
        <v>162</v>
      </c>
      <c r="C783" s="183" t="s">
        <v>76</v>
      </c>
      <c r="D783" s="53">
        <v>2022</v>
      </c>
      <c r="E783" s="183" t="s">
        <v>601</v>
      </c>
      <c r="F783" s="184" t="e">
        <f ca="1">_xlfn.XLOOKUP(E783,Sheet1!$A$4:$A$11,Sheet1!$C$4:$C$11,"")</f>
        <v>#NAME?</v>
      </c>
      <c r="G783" s="183" t="s">
        <v>613</v>
      </c>
      <c r="H783" s="58">
        <v>650</v>
      </c>
      <c r="I783" s="58">
        <v>815</v>
      </c>
      <c r="J783" s="114">
        <v>1.2538461538461501</v>
      </c>
      <c r="K783" s="58">
        <v>353</v>
      </c>
      <c r="L783" s="58">
        <v>158.092024539877</v>
      </c>
      <c r="M783" s="58">
        <v>287.101840490798</v>
      </c>
      <c r="N783" s="57">
        <v>357.24645892351299</v>
      </c>
      <c r="O783" s="112">
        <f t="shared" si="40"/>
        <v>0.80365202598765839</v>
      </c>
      <c r="P783" s="57">
        <v>349</v>
      </c>
      <c r="Q783" s="57">
        <v>316</v>
      </c>
      <c r="R783" s="113">
        <f t="shared" si="41"/>
        <v>0.90544412607449853</v>
      </c>
    </row>
    <row r="784" spans="1:18" ht="50" x14ac:dyDescent="0.3">
      <c r="A784" s="41" t="s">
        <v>611</v>
      </c>
      <c r="B784" s="183">
        <v>162</v>
      </c>
      <c r="C784" s="183" t="s">
        <v>76</v>
      </c>
      <c r="D784" s="53">
        <v>2022</v>
      </c>
      <c r="E784" s="183" t="s">
        <v>604</v>
      </c>
      <c r="F784" s="184" t="e">
        <f ca="1">_xlfn.XLOOKUP(E784,Sheet1!$A$4:$A$11,Sheet1!$C$4:$C$11,"")</f>
        <v>#NAME?</v>
      </c>
      <c r="G784" s="51" t="s">
        <v>605</v>
      </c>
      <c r="H784" s="58">
        <v>6</v>
      </c>
      <c r="I784" s="58">
        <v>6</v>
      </c>
      <c r="J784" s="114">
        <v>1</v>
      </c>
      <c r="K784" s="58">
        <v>0</v>
      </c>
      <c r="L784" s="58">
        <v>0</v>
      </c>
      <c r="M784" s="58">
        <v>32.1666666666667</v>
      </c>
      <c r="N784" s="57"/>
      <c r="O784" s="112" t="e">
        <f t="shared" si="40"/>
        <v>#DIV/0!</v>
      </c>
      <c r="P784" s="57">
        <v>0</v>
      </c>
      <c r="Q784" s="57">
        <v>0</v>
      </c>
      <c r="R784" s="113" t="e">
        <f t="shared" si="41"/>
        <v>#DIV/0!</v>
      </c>
    </row>
    <row r="785" spans="1:18" ht="50" x14ac:dyDescent="0.3">
      <c r="A785" s="41" t="s">
        <v>611</v>
      </c>
      <c r="B785" s="183">
        <v>163</v>
      </c>
      <c r="C785" s="183" t="s">
        <v>77</v>
      </c>
      <c r="D785" s="53">
        <v>2022</v>
      </c>
      <c r="E785" s="183" t="s">
        <v>595</v>
      </c>
      <c r="F785" s="184" t="e">
        <f ca="1">_xlfn.XLOOKUP(E785,Sheet1!$A$4:$A$11,Sheet1!$C$4:$C$11,"")</f>
        <v>#NAME?</v>
      </c>
      <c r="G785" s="183" t="s">
        <v>596</v>
      </c>
      <c r="H785" s="58">
        <v>266</v>
      </c>
      <c r="I785" s="58">
        <v>273</v>
      </c>
      <c r="J785" s="114">
        <v>1.0263157894736801</v>
      </c>
      <c r="K785" s="58">
        <v>37</v>
      </c>
      <c r="L785" s="58">
        <v>49.468864468864503</v>
      </c>
      <c r="M785" s="58">
        <v>76.234432234432205</v>
      </c>
      <c r="N785" s="57">
        <v>322.59459459459498</v>
      </c>
      <c r="O785" s="112">
        <f t="shared" si="40"/>
        <v>0.23631652083394675</v>
      </c>
      <c r="P785" s="57">
        <v>43</v>
      </c>
      <c r="Q785" s="57">
        <v>34</v>
      </c>
      <c r="R785" s="113">
        <f t="shared" si="41"/>
        <v>0.79069767441860461</v>
      </c>
    </row>
    <row r="786" spans="1:18" ht="50" x14ac:dyDescent="0.3">
      <c r="A786" s="41" t="s">
        <v>611</v>
      </c>
      <c r="B786" s="183">
        <v>163</v>
      </c>
      <c r="C786" s="183" t="s">
        <v>77</v>
      </c>
      <c r="D786" s="53">
        <v>2022</v>
      </c>
      <c r="E786" s="183" t="s">
        <v>601</v>
      </c>
      <c r="F786" s="184" t="e">
        <f ca="1">_xlfn.XLOOKUP(E786,Sheet1!$A$4:$A$11,Sheet1!$C$4:$C$11,"")</f>
        <v>#NAME?</v>
      </c>
      <c r="G786" s="183" t="s">
        <v>613</v>
      </c>
      <c r="H786" s="58">
        <v>487</v>
      </c>
      <c r="I786" s="58">
        <v>449</v>
      </c>
      <c r="J786" s="114">
        <v>0.92197125256673496</v>
      </c>
      <c r="K786" s="58">
        <v>151</v>
      </c>
      <c r="L786" s="58">
        <v>122.750556792873</v>
      </c>
      <c r="M786" s="58">
        <v>109.74164810690399</v>
      </c>
      <c r="N786" s="57">
        <v>272.60927152317902</v>
      </c>
      <c r="O786" s="112">
        <f t="shared" si="40"/>
        <v>0.40256021922413981</v>
      </c>
      <c r="P786" s="57">
        <v>94</v>
      </c>
      <c r="Q786" s="57">
        <v>87</v>
      </c>
      <c r="R786" s="113">
        <f t="shared" si="41"/>
        <v>0.92553191489361697</v>
      </c>
    </row>
    <row r="787" spans="1:18" ht="50" x14ac:dyDescent="0.3">
      <c r="A787" s="41" t="s">
        <v>611</v>
      </c>
      <c r="B787" s="183">
        <v>163</v>
      </c>
      <c r="C787" s="183" t="s">
        <v>77</v>
      </c>
      <c r="D787" s="53">
        <v>2022</v>
      </c>
      <c r="E787" s="183" t="s">
        <v>604</v>
      </c>
      <c r="F787" s="184" t="e">
        <f ca="1">_xlfn.XLOOKUP(E787,Sheet1!$A$4:$A$11,Sheet1!$C$4:$C$11,"")</f>
        <v>#NAME?</v>
      </c>
      <c r="G787" s="51" t="s">
        <v>605</v>
      </c>
      <c r="H787" s="58">
        <v>8</v>
      </c>
      <c r="I787" s="58">
        <v>9</v>
      </c>
      <c r="J787" s="114">
        <v>1.125</v>
      </c>
      <c r="K787" s="58">
        <v>1</v>
      </c>
      <c r="L787" s="58">
        <v>40.5555555555556</v>
      </c>
      <c r="M787" s="58">
        <v>49.8888888888889</v>
      </c>
      <c r="N787" s="57">
        <v>25</v>
      </c>
      <c r="O787" s="112">
        <f t="shared" si="40"/>
        <v>1.995555555555556</v>
      </c>
      <c r="P787" s="57">
        <v>2</v>
      </c>
      <c r="Q787" s="57">
        <v>2</v>
      </c>
      <c r="R787" s="113">
        <f t="shared" si="41"/>
        <v>1</v>
      </c>
    </row>
    <row r="788" spans="1:18" ht="62.5" x14ac:dyDescent="0.3">
      <c r="A788" s="41" t="s">
        <v>611</v>
      </c>
      <c r="B788" s="183">
        <v>164</v>
      </c>
      <c r="C788" s="183" t="s">
        <v>78</v>
      </c>
      <c r="D788" s="53">
        <v>2022</v>
      </c>
      <c r="E788" s="183" t="s">
        <v>595</v>
      </c>
      <c r="F788" s="184" t="e">
        <f ca="1">_xlfn.XLOOKUP(E788,Sheet1!$A$4:$A$11,Sheet1!$C$4:$C$11,"")</f>
        <v>#NAME?</v>
      </c>
      <c r="G788" s="183" t="s">
        <v>596</v>
      </c>
      <c r="H788" s="58">
        <v>137</v>
      </c>
      <c r="I788" s="58">
        <v>146</v>
      </c>
      <c r="J788" s="114">
        <v>1.0656934306569299</v>
      </c>
      <c r="K788" s="58">
        <v>58</v>
      </c>
      <c r="L788" s="58">
        <v>145</v>
      </c>
      <c r="M788" s="58">
        <v>191.445205479452</v>
      </c>
      <c r="N788" s="57">
        <v>198.568965517241</v>
      </c>
      <c r="O788" s="112">
        <f t="shared" si="40"/>
        <v>0.9641245044550002</v>
      </c>
      <c r="P788" s="57">
        <v>64</v>
      </c>
      <c r="Q788" s="57">
        <v>61</v>
      </c>
      <c r="R788" s="113">
        <f t="shared" si="41"/>
        <v>0.953125</v>
      </c>
    </row>
    <row r="789" spans="1:18" ht="62.5" x14ac:dyDescent="0.3">
      <c r="A789" s="41" t="s">
        <v>611</v>
      </c>
      <c r="B789" s="183">
        <v>164</v>
      </c>
      <c r="C789" s="183" t="s">
        <v>78</v>
      </c>
      <c r="D789" s="53">
        <v>2022</v>
      </c>
      <c r="E789" s="183" t="s">
        <v>601</v>
      </c>
      <c r="F789" s="184" t="e">
        <f ca="1">_xlfn.XLOOKUP(E789,Sheet1!$A$4:$A$11,Sheet1!$C$4:$C$11,"")</f>
        <v>#NAME?</v>
      </c>
      <c r="G789" s="183" t="s">
        <v>613</v>
      </c>
      <c r="H789" s="58">
        <v>349</v>
      </c>
      <c r="I789" s="58">
        <v>360</v>
      </c>
      <c r="J789" s="114">
        <v>1.03151862464183</v>
      </c>
      <c r="K789" s="58">
        <v>231</v>
      </c>
      <c r="L789" s="58">
        <v>234.208333333333</v>
      </c>
      <c r="M789" s="58">
        <v>306.53611111111098</v>
      </c>
      <c r="N789" s="57">
        <v>335.02597402597399</v>
      </c>
      <c r="O789" s="112">
        <f t="shared" si="40"/>
        <v>0.91496222644321235</v>
      </c>
      <c r="P789" s="57">
        <v>209</v>
      </c>
      <c r="Q789" s="57">
        <v>201</v>
      </c>
      <c r="R789" s="113">
        <f t="shared" si="41"/>
        <v>0.96172248803827753</v>
      </c>
    </row>
    <row r="790" spans="1:18" ht="62.5" x14ac:dyDescent="0.3">
      <c r="A790" s="41" t="s">
        <v>611</v>
      </c>
      <c r="B790" s="183">
        <v>164</v>
      </c>
      <c r="C790" s="183" t="s">
        <v>78</v>
      </c>
      <c r="D790" s="53">
        <v>2022</v>
      </c>
      <c r="E790" s="183" t="s">
        <v>604</v>
      </c>
      <c r="F790" s="184" t="e">
        <f ca="1">_xlfn.XLOOKUP(E790,Sheet1!$A$4:$A$11,Sheet1!$C$4:$C$11,"")</f>
        <v>#NAME?</v>
      </c>
      <c r="G790" s="51" t="s">
        <v>605</v>
      </c>
      <c r="H790" s="58">
        <v>6</v>
      </c>
      <c r="I790" s="58">
        <v>6</v>
      </c>
      <c r="J790" s="114">
        <v>1</v>
      </c>
      <c r="K790" s="58">
        <v>1</v>
      </c>
      <c r="L790" s="58">
        <v>60.8333333333333</v>
      </c>
      <c r="M790" s="58">
        <v>64.8333333333333</v>
      </c>
      <c r="N790" s="57">
        <v>23</v>
      </c>
      <c r="O790" s="112">
        <f t="shared" si="40"/>
        <v>2.8188405797101437</v>
      </c>
      <c r="P790" s="57">
        <v>1</v>
      </c>
      <c r="Q790" s="57">
        <v>1</v>
      </c>
      <c r="R790" s="113">
        <f t="shared" si="41"/>
        <v>1</v>
      </c>
    </row>
    <row r="791" spans="1:18" ht="50" x14ac:dyDescent="0.3">
      <c r="A791" s="41" t="s">
        <v>611</v>
      </c>
      <c r="B791" s="183">
        <v>165</v>
      </c>
      <c r="C791" s="183" t="s">
        <v>80</v>
      </c>
      <c r="D791" s="53">
        <v>2022</v>
      </c>
      <c r="E791" s="183" t="s">
        <v>595</v>
      </c>
      <c r="F791" s="184" t="e">
        <f ca="1">_xlfn.XLOOKUP(E791,Sheet1!$A$4:$A$11,Sheet1!$C$4:$C$11,"")</f>
        <v>#NAME?</v>
      </c>
      <c r="G791" s="183" t="s">
        <v>596</v>
      </c>
      <c r="H791" s="58">
        <v>74</v>
      </c>
      <c r="I791" s="58">
        <v>95</v>
      </c>
      <c r="J791" s="114">
        <v>1.28378378378378</v>
      </c>
      <c r="K791" s="58">
        <v>18</v>
      </c>
      <c r="L791" s="58">
        <v>69.157894736842096</v>
      </c>
      <c r="M791" s="58">
        <v>122.65263157894699</v>
      </c>
      <c r="N791" s="57">
        <v>124.555555555556</v>
      </c>
      <c r="O791" s="112">
        <f t="shared" si="40"/>
        <v>0.98472228743132828</v>
      </c>
      <c r="P791" s="57">
        <v>42</v>
      </c>
      <c r="Q791" s="57">
        <v>40</v>
      </c>
      <c r="R791" s="113">
        <f t="shared" si="41"/>
        <v>0.95238095238095233</v>
      </c>
    </row>
    <row r="792" spans="1:18" ht="50" x14ac:dyDescent="0.3">
      <c r="A792" s="41" t="s">
        <v>611</v>
      </c>
      <c r="B792" s="183">
        <v>165</v>
      </c>
      <c r="C792" s="183" t="s">
        <v>80</v>
      </c>
      <c r="D792" s="53">
        <v>2022</v>
      </c>
      <c r="E792" s="183" t="s">
        <v>601</v>
      </c>
      <c r="F792" s="184" t="e">
        <f ca="1">_xlfn.XLOOKUP(E792,Sheet1!$A$4:$A$11,Sheet1!$C$4:$C$11,"")</f>
        <v>#NAME?</v>
      </c>
      <c r="G792" s="183" t="s">
        <v>613</v>
      </c>
      <c r="H792" s="58">
        <v>183</v>
      </c>
      <c r="I792" s="58">
        <v>175</v>
      </c>
      <c r="J792" s="114">
        <v>0.95628415300546399</v>
      </c>
      <c r="K792" s="58">
        <v>82</v>
      </c>
      <c r="L792" s="58">
        <v>171.02857142857101</v>
      </c>
      <c r="M792" s="58">
        <v>117.885714285714</v>
      </c>
      <c r="N792" s="57">
        <v>227.256097560976</v>
      </c>
      <c r="O792" s="112">
        <f t="shared" si="40"/>
        <v>0.51873509908390292</v>
      </c>
      <c r="P792" s="57">
        <v>68</v>
      </c>
      <c r="Q792" s="57">
        <v>64</v>
      </c>
      <c r="R792" s="113">
        <f t="shared" si="41"/>
        <v>0.94117647058823528</v>
      </c>
    </row>
    <row r="793" spans="1:18" ht="50" x14ac:dyDescent="0.3">
      <c r="A793" s="41" t="s">
        <v>611</v>
      </c>
      <c r="B793" s="183">
        <v>165</v>
      </c>
      <c r="C793" s="183" t="s">
        <v>80</v>
      </c>
      <c r="D793" s="53">
        <v>2022</v>
      </c>
      <c r="E793" s="183" t="s">
        <v>604</v>
      </c>
      <c r="F793" s="184" t="e">
        <f ca="1">_xlfn.XLOOKUP(E793,Sheet1!$A$4:$A$11,Sheet1!$C$4:$C$11,"")</f>
        <v>#NAME?</v>
      </c>
      <c r="G793" s="51" t="s">
        <v>605</v>
      </c>
      <c r="H793" s="58">
        <v>3</v>
      </c>
      <c r="I793" s="58">
        <v>3</v>
      </c>
      <c r="J793" s="114">
        <v>1</v>
      </c>
      <c r="K793" s="58">
        <v>1</v>
      </c>
      <c r="L793" s="58">
        <v>121.666666666667</v>
      </c>
      <c r="M793" s="58">
        <v>137.666666666667</v>
      </c>
      <c r="N793" s="57">
        <v>43</v>
      </c>
      <c r="O793" s="112">
        <f t="shared" si="40"/>
        <v>3.2015503875969071</v>
      </c>
      <c r="P793" s="57">
        <v>1</v>
      </c>
      <c r="Q793" s="57">
        <v>1</v>
      </c>
      <c r="R793" s="113">
        <f t="shared" si="41"/>
        <v>1</v>
      </c>
    </row>
    <row r="794" spans="1:18" ht="50" x14ac:dyDescent="0.3">
      <c r="A794" s="41" t="s">
        <v>611</v>
      </c>
      <c r="B794" s="183">
        <v>11</v>
      </c>
      <c r="C794" s="183" t="s">
        <v>13</v>
      </c>
      <c r="D794" s="53">
        <v>2022</v>
      </c>
      <c r="E794" s="183" t="s">
        <v>595</v>
      </c>
      <c r="F794" s="184" t="e">
        <f ca="1">_xlfn.XLOOKUP(E794,Sheet1!$A$4:$A$11,Sheet1!$C$4:$C$11,"")</f>
        <v>#NAME?</v>
      </c>
      <c r="G794" s="183" t="s">
        <v>596</v>
      </c>
      <c r="H794" s="58">
        <v>652</v>
      </c>
      <c r="I794" s="58">
        <v>777</v>
      </c>
      <c r="J794" s="114">
        <v>1.19171779141104</v>
      </c>
      <c r="K794" s="58">
        <v>412</v>
      </c>
      <c r="L794" s="58">
        <v>193.53925353925399</v>
      </c>
      <c r="M794" s="58">
        <v>274.30759330759298</v>
      </c>
      <c r="N794" s="57">
        <v>157.82038834951501</v>
      </c>
      <c r="O794" s="112">
        <f t="shared" si="40"/>
        <v>1.7380998499389129</v>
      </c>
      <c r="P794" s="57">
        <v>506</v>
      </c>
      <c r="Q794" s="57">
        <v>506</v>
      </c>
      <c r="R794" s="113">
        <f t="shared" si="41"/>
        <v>1</v>
      </c>
    </row>
    <row r="795" spans="1:18" ht="50" x14ac:dyDescent="0.3">
      <c r="A795" s="41" t="s">
        <v>611</v>
      </c>
      <c r="B795" s="183">
        <v>11</v>
      </c>
      <c r="C795" s="183" t="s">
        <v>13</v>
      </c>
      <c r="D795" s="53">
        <v>2022</v>
      </c>
      <c r="E795" s="183" t="s">
        <v>597</v>
      </c>
      <c r="F795" s="184" t="e">
        <f ca="1">_xlfn.XLOOKUP(E795,Sheet1!$A$4:$A$11,Sheet1!$C$4:$C$11,"")</f>
        <v>#NAME?</v>
      </c>
      <c r="G795" s="183" t="s">
        <v>598</v>
      </c>
      <c r="H795" s="58">
        <v>1085</v>
      </c>
      <c r="I795" s="58">
        <v>1064</v>
      </c>
      <c r="J795" s="114">
        <v>0.98064516129032298</v>
      </c>
      <c r="K795" s="58">
        <v>352</v>
      </c>
      <c r="L795" s="58">
        <v>120.75187969924799</v>
      </c>
      <c r="M795" s="58">
        <v>114.77537593984999</v>
      </c>
      <c r="N795" s="57">
        <v>232.61931818181799</v>
      </c>
      <c r="O795" s="112">
        <f t="shared" si="40"/>
        <v>0.49340431756463243</v>
      </c>
      <c r="P795" s="57">
        <v>359</v>
      </c>
      <c r="Q795" s="57">
        <v>355</v>
      </c>
      <c r="R795" s="113">
        <f t="shared" si="41"/>
        <v>0.9888579387186629</v>
      </c>
    </row>
    <row r="796" spans="1:18" ht="50" x14ac:dyDescent="0.3">
      <c r="A796" s="41" t="s">
        <v>611</v>
      </c>
      <c r="B796" s="183">
        <v>11</v>
      </c>
      <c r="C796" s="183" t="s">
        <v>13</v>
      </c>
      <c r="D796" s="53">
        <v>2022</v>
      </c>
      <c r="E796" s="183" t="s">
        <v>599</v>
      </c>
      <c r="F796" s="184" t="e">
        <f ca="1">_xlfn.XLOOKUP(E796,Sheet1!$A$4:$A$11,Sheet1!$C$4:$C$11,"")</f>
        <v>#NAME?</v>
      </c>
      <c r="G796" s="183" t="s">
        <v>600</v>
      </c>
      <c r="H796" s="58">
        <v>1432</v>
      </c>
      <c r="I796" s="58">
        <v>1603</v>
      </c>
      <c r="J796" s="114">
        <v>1.1194134078212301</v>
      </c>
      <c r="K796" s="58">
        <v>869</v>
      </c>
      <c r="L796" s="58">
        <v>197.86961946350601</v>
      </c>
      <c r="M796" s="58">
        <v>249.49594510293201</v>
      </c>
      <c r="N796" s="57">
        <v>164.97698504027599</v>
      </c>
      <c r="O796" s="112">
        <f t="shared" si="40"/>
        <v>1.5123075806120614</v>
      </c>
      <c r="P796" s="57">
        <v>1201</v>
      </c>
      <c r="Q796" s="57">
        <v>1188</v>
      </c>
      <c r="R796" s="113">
        <f t="shared" si="41"/>
        <v>0.98917568692756042</v>
      </c>
    </row>
    <row r="797" spans="1:18" ht="50" x14ac:dyDescent="0.3">
      <c r="A797" s="41" t="s">
        <v>611</v>
      </c>
      <c r="B797" s="183">
        <v>11</v>
      </c>
      <c r="C797" s="183" t="s">
        <v>13</v>
      </c>
      <c r="D797" s="53">
        <v>2022</v>
      </c>
      <c r="E797" s="183" t="s">
        <v>607</v>
      </c>
      <c r="F797" s="184" t="e">
        <f ca="1">_xlfn.XLOOKUP(E797,Sheet1!$A$4:$A$11,Sheet1!$C$4:$C$11,"")</f>
        <v>#NAME?</v>
      </c>
      <c r="G797" s="183" t="s">
        <v>737</v>
      </c>
      <c r="H797" s="58">
        <v>642</v>
      </c>
      <c r="I797" s="58">
        <v>632</v>
      </c>
      <c r="J797" s="114">
        <v>0.98442367601246095</v>
      </c>
      <c r="K797" s="58">
        <v>100</v>
      </c>
      <c r="L797" s="58">
        <v>57.753164556961998</v>
      </c>
      <c r="M797" s="58">
        <v>59.995253164556999</v>
      </c>
      <c r="N797" s="57">
        <v>42.95</v>
      </c>
      <c r="O797" s="112">
        <f t="shared" si="40"/>
        <v>1.3968627046462629</v>
      </c>
      <c r="P797" s="57">
        <v>419</v>
      </c>
      <c r="Q797" s="57">
        <v>419</v>
      </c>
      <c r="R797" s="113">
        <f t="shared" si="41"/>
        <v>1</v>
      </c>
    </row>
    <row r="798" spans="1:18" ht="50" x14ac:dyDescent="0.3">
      <c r="A798" s="41" t="s">
        <v>611</v>
      </c>
      <c r="B798" s="183">
        <v>11</v>
      </c>
      <c r="C798" s="183" t="s">
        <v>13</v>
      </c>
      <c r="D798" s="53">
        <v>2022</v>
      </c>
      <c r="E798" s="183" t="s">
        <v>602</v>
      </c>
      <c r="F798" s="184" t="e">
        <f ca="1">_xlfn.XLOOKUP(E798,Sheet1!$A$4:$A$11,Sheet1!$C$4:$C$11,"")</f>
        <v>#NAME?</v>
      </c>
      <c r="G798" s="51" t="s">
        <v>603</v>
      </c>
      <c r="H798" s="58">
        <v>2147</v>
      </c>
      <c r="I798" s="58">
        <v>2300</v>
      </c>
      <c r="J798" s="114">
        <v>1.0712622263623699</v>
      </c>
      <c r="K798" s="58">
        <v>1178</v>
      </c>
      <c r="L798" s="58">
        <v>186.94347826086999</v>
      </c>
      <c r="M798" s="58">
        <v>213.52217391304299</v>
      </c>
      <c r="N798" s="57">
        <v>122.324278438031</v>
      </c>
      <c r="O798" s="112">
        <f t="shared" si="40"/>
        <v>1.7455420676870168</v>
      </c>
      <c r="P798" s="57">
        <v>1596</v>
      </c>
      <c r="Q798" s="57">
        <v>1595</v>
      </c>
      <c r="R798" s="113">
        <f t="shared" si="41"/>
        <v>0.99937343358395991</v>
      </c>
    </row>
    <row r="799" spans="1:18" ht="50" x14ac:dyDescent="0.3">
      <c r="A799" s="41" t="s">
        <v>611</v>
      </c>
      <c r="B799" s="183">
        <v>11</v>
      </c>
      <c r="C799" s="183" t="s">
        <v>13</v>
      </c>
      <c r="D799" s="53">
        <v>2022</v>
      </c>
      <c r="E799" s="183" t="s">
        <v>604</v>
      </c>
      <c r="F799" s="184" t="e">
        <f ca="1">_xlfn.XLOOKUP(E799,Sheet1!$A$4:$A$11,Sheet1!$C$4:$C$11,"")</f>
        <v>#NAME?</v>
      </c>
      <c r="G799" s="51" t="s">
        <v>605</v>
      </c>
      <c r="H799" s="58">
        <v>533</v>
      </c>
      <c r="I799" s="58">
        <v>571</v>
      </c>
      <c r="J799" s="114">
        <v>1.07129455909944</v>
      </c>
      <c r="K799" s="58">
        <v>149</v>
      </c>
      <c r="L799" s="58">
        <v>95.2451838879159</v>
      </c>
      <c r="M799" s="58">
        <v>125.019264448336</v>
      </c>
      <c r="N799" s="57">
        <v>115.98657718120801</v>
      </c>
      <c r="O799" s="112">
        <f t="shared" si="40"/>
        <v>1.0778770051384141</v>
      </c>
      <c r="P799" s="57">
        <v>127</v>
      </c>
      <c r="Q799" s="57">
        <v>126</v>
      </c>
      <c r="R799" s="113">
        <f t="shared" si="41"/>
        <v>0.99212598425196852</v>
      </c>
    </row>
    <row r="800" spans="1:18" ht="50" x14ac:dyDescent="0.3">
      <c r="A800" s="41" t="s">
        <v>611</v>
      </c>
      <c r="B800" s="183">
        <v>11</v>
      </c>
      <c r="C800" s="183" t="s">
        <v>13</v>
      </c>
      <c r="D800" s="53">
        <v>2022</v>
      </c>
      <c r="E800" s="51" t="s">
        <v>608</v>
      </c>
      <c r="F800" s="184" t="e">
        <f ca="1">_xlfn.XLOOKUP(E800,Sheet1!$A$4:$A$11,Sheet1!$C$4:$C$11,"")</f>
        <v>#NAME?</v>
      </c>
      <c r="G800" s="183" t="s">
        <v>609</v>
      </c>
      <c r="H800" s="58">
        <v>2</v>
      </c>
      <c r="I800" s="58">
        <v>2</v>
      </c>
      <c r="J800" s="114">
        <v>1</v>
      </c>
      <c r="K800" s="58">
        <v>1</v>
      </c>
      <c r="L800" s="58">
        <v>182.5</v>
      </c>
      <c r="M800" s="58">
        <v>303.5</v>
      </c>
      <c r="N800" s="57">
        <v>288</v>
      </c>
      <c r="O800" s="112">
        <f t="shared" si="40"/>
        <v>1.0538194444444444</v>
      </c>
      <c r="P800" s="57">
        <v>0</v>
      </c>
      <c r="Q800" s="57">
        <v>0</v>
      </c>
      <c r="R800" s="113" t="e">
        <f t="shared" si="41"/>
        <v>#DIV/0!</v>
      </c>
    </row>
    <row r="801" spans="1:18" ht="50" x14ac:dyDescent="0.3">
      <c r="A801" s="41" t="s">
        <v>611</v>
      </c>
      <c r="B801" s="183">
        <v>118</v>
      </c>
      <c r="C801" s="183" t="s">
        <v>84</v>
      </c>
      <c r="D801" s="53">
        <v>2022</v>
      </c>
      <c r="E801" s="183" t="s">
        <v>595</v>
      </c>
      <c r="F801" s="184" t="e">
        <f ca="1">_xlfn.XLOOKUP(E801,Sheet1!$A$4:$A$11,Sheet1!$C$4:$C$11,"")</f>
        <v>#NAME?</v>
      </c>
      <c r="G801" s="183" t="s">
        <v>596</v>
      </c>
      <c r="H801" s="58">
        <v>21</v>
      </c>
      <c r="I801" s="58">
        <v>21</v>
      </c>
      <c r="J801" s="114">
        <v>1</v>
      </c>
      <c r="K801" s="58">
        <v>2</v>
      </c>
      <c r="L801" s="58">
        <v>34.761904761904802</v>
      </c>
      <c r="M801" s="58">
        <v>21.8095238095238</v>
      </c>
      <c r="N801" s="57">
        <v>7</v>
      </c>
      <c r="O801" s="112">
        <f t="shared" si="40"/>
        <v>3.1156462585033999</v>
      </c>
      <c r="P801" s="57">
        <v>0</v>
      </c>
      <c r="Q801" s="57">
        <v>0</v>
      </c>
      <c r="R801" s="113" t="e">
        <f t="shared" si="41"/>
        <v>#DIV/0!</v>
      </c>
    </row>
    <row r="802" spans="1:18" ht="50" x14ac:dyDescent="0.3">
      <c r="A802" s="41" t="s">
        <v>611</v>
      </c>
      <c r="B802" s="183">
        <v>118</v>
      </c>
      <c r="C802" s="183" t="s">
        <v>84</v>
      </c>
      <c r="D802" s="53">
        <v>2022</v>
      </c>
      <c r="E802" s="183" t="s">
        <v>597</v>
      </c>
      <c r="F802" s="184" t="e">
        <f ca="1">_xlfn.XLOOKUP(E802,Sheet1!$A$4:$A$11,Sheet1!$C$4:$C$11,"")</f>
        <v>#NAME?</v>
      </c>
      <c r="G802" s="183" t="s">
        <v>598</v>
      </c>
      <c r="H802" s="58">
        <v>372</v>
      </c>
      <c r="I802" s="58">
        <v>337</v>
      </c>
      <c r="J802" s="114">
        <v>0.90591397849462396</v>
      </c>
      <c r="K802" s="58">
        <v>171</v>
      </c>
      <c r="L802" s="58">
        <v>185.207715133531</v>
      </c>
      <c r="M802" s="58">
        <v>129.21661721068199</v>
      </c>
      <c r="N802" s="57">
        <v>303.71345029239802</v>
      </c>
      <c r="O802" s="112">
        <f t="shared" si="40"/>
        <v>0.42545569544674294</v>
      </c>
      <c r="P802" s="57">
        <v>60</v>
      </c>
      <c r="Q802" s="57">
        <v>60</v>
      </c>
      <c r="R802" s="113">
        <f t="shared" si="41"/>
        <v>1</v>
      </c>
    </row>
    <row r="803" spans="1:18" ht="50" x14ac:dyDescent="0.3">
      <c r="A803" s="41" t="s">
        <v>611</v>
      </c>
      <c r="B803" s="183">
        <v>118</v>
      </c>
      <c r="C803" s="183" t="s">
        <v>84</v>
      </c>
      <c r="D803" s="53">
        <v>2022</v>
      </c>
      <c r="E803" s="183" t="s">
        <v>599</v>
      </c>
      <c r="F803" s="184" t="e">
        <f ca="1">_xlfn.XLOOKUP(E803,Sheet1!$A$4:$A$11,Sheet1!$C$4:$C$11,"")</f>
        <v>#NAME?</v>
      </c>
      <c r="G803" s="183" t="s">
        <v>600</v>
      </c>
      <c r="H803" s="58">
        <v>655</v>
      </c>
      <c r="I803" s="58">
        <v>698</v>
      </c>
      <c r="J803" s="114">
        <v>1.0656488549618299</v>
      </c>
      <c r="K803" s="58">
        <v>327</v>
      </c>
      <c r="L803" s="58">
        <v>170.995702005731</v>
      </c>
      <c r="M803" s="58">
        <v>186.889684813754</v>
      </c>
      <c r="N803" s="57">
        <v>171.81039755351699</v>
      </c>
      <c r="O803" s="112">
        <f t="shared" si="40"/>
        <v>1.0877670238527908</v>
      </c>
      <c r="P803" s="57">
        <v>256</v>
      </c>
      <c r="Q803" s="57">
        <v>256</v>
      </c>
      <c r="R803" s="113">
        <f t="shared" si="41"/>
        <v>1</v>
      </c>
    </row>
    <row r="804" spans="1:18" ht="50" x14ac:dyDescent="0.3">
      <c r="A804" s="41" t="s">
        <v>611</v>
      </c>
      <c r="B804" s="183">
        <v>118</v>
      </c>
      <c r="C804" s="183" t="s">
        <v>84</v>
      </c>
      <c r="D804" s="53">
        <v>2022</v>
      </c>
      <c r="E804" s="183" t="s">
        <v>607</v>
      </c>
      <c r="F804" s="184" t="e">
        <f ca="1">_xlfn.XLOOKUP(E804,Sheet1!$A$4:$A$11,Sheet1!$C$4:$C$11,"")</f>
        <v>#NAME?</v>
      </c>
      <c r="G804" s="183" t="s">
        <v>737</v>
      </c>
      <c r="H804" s="58">
        <v>12</v>
      </c>
      <c r="I804" s="58">
        <v>13</v>
      </c>
      <c r="J804" s="114">
        <v>1.0833333333333299</v>
      </c>
      <c r="K804" s="58">
        <v>1</v>
      </c>
      <c r="L804" s="58">
        <v>28.076923076923102</v>
      </c>
      <c r="M804" s="58">
        <v>35.384615384615401</v>
      </c>
      <c r="N804" s="57">
        <v>82</v>
      </c>
      <c r="O804" s="112">
        <f t="shared" si="40"/>
        <v>0.43151969981238292</v>
      </c>
      <c r="P804" s="57">
        <v>0</v>
      </c>
      <c r="Q804" s="57">
        <v>0</v>
      </c>
      <c r="R804" s="113" t="e">
        <f t="shared" si="41"/>
        <v>#DIV/0!</v>
      </c>
    </row>
    <row r="805" spans="1:18" ht="50" x14ac:dyDescent="0.3">
      <c r="A805" s="41" t="s">
        <v>611</v>
      </c>
      <c r="B805" s="183">
        <v>118</v>
      </c>
      <c r="C805" s="183" t="s">
        <v>84</v>
      </c>
      <c r="D805" s="53">
        <v>2022</v>
      </c>
      <c r="E805" s="183" t="s">
        <v>601</v>
      </c>
      <c r="F805" s="184" t="e">
        <f ca="1">_xlfn.XLOOKUP(E805,Sheet1!$A$4:$A$11,Sheet1!$C$4:$C$11,"")</f>
        <v>#NAME?</v>
      </c>
      <c r="G805" s="183" t="s">
        <v>613</v>
      </c>
      <c r="H805" s="58">
        <v>205</v>
      </c>
      <c r="I805" s="58">
        <v>205</v>
      </c>
      <c r="J805" s="114">
        <v>1</v>
      </c>
      <c r="K805" s="58">
        <v>120</v>
      </c>
      <c r="L805" s="58">
        <v>213.65853658536599</v>
      </c>
      <c r="M805" s="58">
        <v>222.112195121951</v>
      </c>
      <c r="N805" s="57">
        <v>180.75833333333301</v>
      </c>
      <c r="O805" s="112">
        <f t="shared" si="40"/>
        <v>1.228779835629255</v>
      </c>
      <c r="P805" s="57">
        <v>108</v>
      </c>
      <c r="Q805" s="57">
        <v>108</v>
      </c>
      <c r="R805" s="113">
        <f t="shared" si="41"/>
        <v>1</v>
      </c>
    </row>
    <row r="806" spans="1:18" ht="50" x14ac:dyDescent="0.3">
      <c r="A806" s="41" t="s">
        <v>611</v>
      </c>
      <c r="B806" s="183">
        <v>118</v>
      </c>
      <c r="C806" s="183" t="s">
        <v>84</v>
      </c>
      <c r="D806" s="53">
        <v>2022</v>
      </c>
      <c r="E806" s="183" t="s">
        <v>602</v>
      </c>
      <c r="F806" s="184" t="e">
        <f ca="1">_xlfn.XLOOKUP(E806,Sheet1!$A$4:$A$11,Sheet1!$C$4:$C$11,"")</f>
        <v>#NAME?</v>
      </c>
      <c r="G806" s="51" t="s">
        <v>603</v>
      </c>
      <c r="H806" s="58">
        <v>1138</v>
      </c>
      <c r="I806" s="58">
        <v>1017</v>
      </c>
      <c r="J806" s="114">
        <v>0.89367311072056199</v>
      </c>
      <c r="K806" s="58">
        <v>1474</v>
      </c>
      <c r="L806" s="58">
        <v>529.016715830875</v>
      </c>
      <c r="M806" s="58">
        <v>482.15437561455298</v>
      </c>
      <c r="N806" s="57">
        <v>277.93351424694703</v>
      </c>
      <c r="O806" s="112">
        <f t="shared" si="40"/>
        <v>1.7347831438066639</v>
      </c>
      <c r="P806" s="57">
        <v>479</v>
      </c>
      <c r="Q806" s="57">
        <v>479</v>
      </c>
      <c r="R806" s="113">
        <f t="shared" si="41"/>
        <v>1</v>
      </c>
    </row>
    <row r="807" spans="1:18" ht="50" x14ac:dyDescent="0.3">
      <c r="A807" s="41" t="s">
        <v>611</v>
      </c>
      <c r="B807" s="183">
        <v>118</v>
      </c>
      <c r="C807" s="183" t="s">
        <v>84</v>
      </c>
      <c r="D807" s="53">
        <v>2022</v>
      </c>
      <c r="E807" s="183" t="s">
        <v>604</v>
      </c>
      <c r="F807" s="184" t="e">
        <f ca="1">_xlfn.XLOOKUP(E807,Sheet1!$A$4:$A$11,Sheet1!$C$4:$C$11,"")</f>
        <v>#NAME?</v>
      </c>
      <c r="G807" s="51" t="s">
        <v>605</v>
      </c>
      <c r="H807" s="58">
        <v>98</v>
      </c>
      <c r="I807" s="58">
        <v>86</v>
      </c>
      <c r="J807" s="114">
        <v>0.87755102040816302</v>
      </c>
      <c r="K807" s="58">
        <v>26</v>
      </c>
      <c r="L807" s="58">
        <v>110.348837209302</v>
      </c>
      <c r="M807" s="58">
        <v>94.651162790697697</v>
      </c>
      <c r="N807" s="57">
        <v>115.038461538462</v>
      </c>
      <c r="O807" s="112">
        <f t="shared" si="40"/>
        <v>0.82277841275764974</v>
      </c>
      <c r="P807" s="57">
        <v>15</v>
      </c>
      <c r="Q807" s="57">
        <v>15</v>
      </c>
      <c r="R807" s="113">
        <f t="shared" si="41"/>
        <v>1</v>
      </c>
    </row>
    <row r="808" spans="1:18" ht="37.5" x14ac:dyDescent="0.3">
      <c r="A808" s="41" t="s">
        <v>611</v>
      </c>
      <c r="B808" s="183">
        <v>12</v>
      </c>
      <c r="C808" s="183" t="s">
        <v>14</v>
      </c>
      <c r="D808" s="53">
        <v>2022</v>
      </c>
      <c r="E808" s="183" t="s">
        <v>595</v>
      </c>
      <c r="F808" s="184" t="e">
        <f ca="1">_xlfn.XLOOKUP(E808,Sheet1!$A$4:$A$11,Sheet1!$C$4:$C$11,"")</f>
        <v>#NAME?</v>
      </c>
      <c r="G808" s="183" t="s">
        <v>596</v>
      </c>
      <c r="H808" s="58">
        <v>236</v>
      </c>
      <c r="I808" s="58">
        <v>248</v>
      </c>
      <c r="J808" s="114">
        <v>1.0508474576271201</v>
      </c>
      <c r="K808" s="58">
        <v>11</v>
      </c>
      <c r="L808" s="58">
        <v>16.189516129032299</v>
      </c>
      <c r="M808" s="58">
        <v>59.895161290322598</v>
      </c>
      <c r="N808" s="57">
        <v>79.545454545454504</v>
      </c>
      <c r="O808" s="112">
        <f t="shared" si="40"/>
        <v>0.75296774193548444</v>
      </c>
      <c r="P808" s="57">
        <v>139</v>
      </c>
      <c r="Q808" s="57">
        <v>139</v>
      </c>
      <c r="R808" s="113">
        <f t="shared" si="41"/>
        <v>1</v>
      </c>
    </row>
    <row r="809" spans="1:18" ht="37.5" x14ac:dyDescent="0.3">
      <c r="A809" s="41" t="s">
        <v>611</v>
      </c>
      <c r="B809" s="183">
        <v>12</v>
      </c>
      <c r="C809" s="183" t="s">
        <v>14</v>
      </c>
      <c r="D809" s="53">
        <v>2022</v>
      </c>
      <c r="E809" s="183" t="s">
        <v>597</v>
      </c>
      <c r="F809" s="184" t="e">
        <f ca="1">_xlfn.XLOOKUP(E809,Sheet1!$A$4:$A$11,Sheet1!$C$4:$C$11,"")</f>
        <v>#NAME?</v>
      </c>
      <c r="G809" s="183" t="s">
        <v>598</v>
      </c>
      <c r="H809" s="58">
        <v>491</v>
      </c>
      <c r="I809" s="58">
        <v>474</v>
      </c>
      <c r="J809" s="114">
        <v>0.96537678207739297</v>
      </c>
      <c r="K809" s="58">
        <v>61</v>
      </c>
      <c r="L809" s="58">
        <v>46.972573839662402</v>
      </c>
      <c r="M809" s="58">
        <v>30.4936708860759</v>
      </c>
      <c r="N809" s="57">
        <v>651.31147540983602</v>
      </c>
      <c r="O809" s="112">
        <f t="shared" si="40"/>
        <v>4.6818875510964766E-2</v>
      </c>
      <c r="P809" s="57">
        <v>89</v>
      </c>
      <c r="Q809" s="57">
        <v>70</v>
      </c>
      <c r="R809" s="113">
        <f t="shared" si="41"/>
        <v>0.7865168539325843</v>
      </c>
    </row>
    <row r="810" spans="1:18" ht="37.5" x14ac:dyDescent="0.3">
      <c r="A810" s="41" t="s">
        <v>611</v>
      </c>
      <c r="B810" s="183">
        <v>12</v>
      </c>
      <c r="C810" s="183" t="s">
        <v>14</v>
      </c>
      <c r="D810" s="53">
        <v>2022</v>
      </c>
      <c r="E810" s="183" t="s">
        <v>599</v>
      </c>
      <c r="F810" s="184" t="e">
        <f ca="1">_xlfn.XLOOKUP(E810,Sheet1!$A$4:$A$11,Sheet1!$C$4:$C$11,"")</f>
        <v>#NAME?</v>
      </c>
      <c r="G810" s="183" t="s">
        <v>600</v>
      </c>
      <c r="H810" s="58">
        <v>475</v>
      </c>
      <c r="I810" s="58">
        <v>515</v>
      </c>
      <c r="J810" s="114">
        <v>1.08421052631579</v>
      </c>
      <c r="K810" s="58">
        <v>70</v>
      </c>
      <c r="L810" s="58">
        <v>49.611650485436897</v>
      </c>
      <c r="M810" s="58">
        <v>83.330097087378604</v>
      </c>
      <c r="N810" s="57">
        <v>66.7</v>
      </c>
      <c r="O810" s="112">
        <f t="shared" si="40"/>
        <v>1.249326792914222</v>
      </c>
      <c r="P810" s="57">
        <v>348</v>
      </c>
      <c r="Q810" s="57">
        <v>348</v>
      </c>
      <c r="R810" s="113">
        <f t="shared" si="41"/>
        <v>1</v>
      </c>
    </row>
    <row r="811" spans="1:18" ht="37.5" x14ac:dyDescent="0.3">
      <c r="A811" s="41" t="s">
        <v>611</v>
      </c>
      <c r="B811" s="183">
        <v>12</v>
      </c>
      <c r="C811" s="183" t="s">
        <v>14</v>
      </c>
      <c r="D811" s="53">
        <v>2022</v>
      </c>
      <c r="E811" s="183" t="s">
        <v>607</v>
      </c>
      <c r="F811" s="184" t="e">
        <f ca="1">_xlfn.XLOOKUP(E811,Sheet1!$A$4:$A$11,Sheet1!$C$4:$C$11,"")</f>
        <v>#NAME?</v>
      </c>
      <c r="G811" s="183" t="s">
        <v>737</v>
      </c>
      <c r="H811" s="58">
        <v>166</v>
      </c>
      <c r="I811" s="58">
        <v>166</v>
      </c>
      <c r="J811" s="114">
        <v>1</v>
      </c>
      <c r="K811" s="58">
        <v>2</v>
      </c>
      <c r="L811" s="58">
        <v>4.3975903614457801</v>
      </c>
      <c r="M811" s="58">
        <v>38.397590361445801</v>
      </c>
      <c r="N811" s="57">
        <v>20</v>
      </c>
      <c r="O811" s="112">
        <f t="shared" si="40"/>
        <v>1.9198795180722901</v>
      </c>
      <c r="P811" s="57">
        <v>51</v>
      </c>
      <c r="Q811" s="57">
        <v>51</v>
      </c>
      <c r="R811" s="113">
        <f t="shared" si="41"/>
        <v>1</v>
      </c>
    </row>
    <row r="812" spans="1:18" ht="37.5" x14ac:dyDescent="0.3">
      <c r="A812" s="41" t="s">
        <v>611</v>
      </c>
      <c r="B812" s="183">
        <v>12</v>
      </c>
      <c r="C812" s="183" t="s">
        <v>14</v>
      </c>
      <c r="D812" s="53">
        <v>2022</v>
      </c>
      <c r="E812" s="183" t="s">
        <v>601</v>
      </c>
      <c r="F812" s="184" t="e">
        <f ca="1">_xlfn.XLOOKUP(E812,Sheet1!$A$4:$A$11,Sheet1!$C$4:$C$11,"")</f>
        <v>#NAME?</v>
      </c>
      <c r="G812" s="183" t="s">
        <v>613</v>
      </c>
      <c r="H812" s="58">
        <v>2</v>
      </c>
      <c r="I812" s="58">
        <v>3</v>
      </c>
      <c r="J812" s="114">
        <v>1.5</v>
      </c>
      <c r="K812" s="58">
        <v>0</v>
      </c>
      <c r="L812" s="58">
        <v>0</v>
      </c>
      <c r="M812" s="58">
        <v>206.333333333333</v>
      </c>
      <c r="N812" s="57"/>
      <c r="O812" s="112" t="e">
        <f t="shared" si="40"/>
        <v>#DIV/0!</v>
      </c>
      <c r="P812" s="57">
        <v>1</v>
      </c>
      <c r="Q812" s="57">
        <v>1</v>
      </c>
      <c r="R812" s="113">
        <f t="shared" si="41"/>
        <v>1</v>
      </c>
    </row>
    <row r="813" spans="1:18" ht="37.5" x14ac:dyDescent="0.3">
      <c r="A813" s="41" t="s">
        <v>611</v>
      </c>
      <c r="B813" s="183">
        <v>12</v>
      </c>
      <c r="C813" s="183" t="s">
        <v>14</v>
      </c>
      <c r="D813" s="53">
        <v>2022</v>
      </c>
      <c r="E813" s="183" t="s">
        <v>602</v>
      </c>
      <c r="F813" s="184" t="e">
        <f ca="1">_xlfn.XLOOKUP(E813,Sheet1!$A$4:$A$11,Sheet1!$C$4:$C$11,"")</f>
        <v>#NAME?</v>
      </c>
      <c r="G813" s="51" t="s">
        <v>603</v>
      </c>
      <c r="H813" s="58">
        <v>704</v>
      </c>
      <c r="I813" s="58">
        <v>440</v>
      </c>
      <c r="J813" s="114">
        <v>0.625</v>
      </c>
      <c r="K813" s="58">
        <v>460</v>
      </c>
      <c r="L813" s="58">
        <v>381.59090909090901</v>
      </c>
      <c r="M813" s="58">
        <v>184.827272727273</v>
      </c>
      <c r="N813" s="57">
        <v>179.56086956521699</v>
      </c>
      <c r="O813" s="112">
        <f t="shared" si="40"/>
        <v>1.0293293476179299</v>
      </c>
      <c r="P813" s="57">
        <v>242</v>
      </c>
      <c r="Q813" s="57">
        <v>242</v>
      </c>
      <c r="R813" s="113">
        <f t="shared" si="41"/>
        <v>1</v>
      </c>
    </row>
    <row r="814" spans="1:18" ht="37.5" x14ac:dyDescent="0.3">
      <c r="A814" s="41" t="s">
        <v>611</v>
      </c>
      <c r="B814" s="183">
        <v>12</v>
      </c>
      <c r="C814" s="183" t="s">
        <v>14</v>
      </c>
      <c r="D814" s="53">
        <v>2022</v>
      </c>
      <c r="E814" s="183" t="s">
        <v>604</v>
      </c>
      <c r="F814" s="184" t="e">
        <f ca="1">_xlfn.XLOOKUP(E814,Sheet1!$A$4:$A$11,Sheet1!$C$4:$C$11,"")</f>
        <v>#NAME?</v>
      </c>
      <c r="G814" s="51" t="s">
        <v>605</v>
      </c>
      <c r="H814" s="58">
        <v>160</v>
      </c>
      <c r="I814" s="58">
        <v>161</v>
      </c>
      <c r="J814" s="114">
        <v>1.0062500000000001</v>
      </c>
      <c r="K814" s="58">
        <v>20</v>
      </c>
      <c r="L814" s="58">
        <v>45.341614906832298</v>
      </c>
      <c r="M814" s="58">
        <v>39.633540372670801</v>
      </c>
      <c r="N814" s="57">
        <v>71.75</v>
      </c>
      <c r="O814" s="112">
        <f t="shared" si="40"/>
        <v>0.55238383794663137</v>
      </c>
      <c r="P814" s="57">
        <v>47</v>
      </c>
      <c r="Q814" s="57">
        <v>47</v>
      </c>
      <c r="R814" s="113">
        <f t="shared" si="41"/>
        <v>1</v>
      </c>
    </row>
    <row r="815" spans="1:18" ht="37.5" x14ac:dyDescent="0.3">
      <c r="A815" s="41" t="s">
        <v>611</v>
      </c>
      <c r="B815" s="183">
        <v>71</v>
      </c>
      <c r="C815" s="183" t="s">
        <v>54</v>
      </c>
      <c r="D815" s="53">
        <v>2022</v>
      </c>
      <c r="E815" s="183" t="s">
        <v>595</v>
      </c>
      <c r="F815" s="184" t="e">
        <f ca="1">_xlfn.XLOOKUP(E815,Sheet1!$A$4:$A$11,Sheet1!$C$4:$C$11,"")</f>
        <v>#NAME?</v>
      </c>
      <c r="G815" s="183" t="s">
        <v>596</v>
      </c>
      <c r="H815" s="58">
        <v>4547</v>
      </c>
      <c r="I815" s="58">
        <v>4739</v>
      </c>
      <c r="J815" s="114">
        <v>1.04222564328128</v>
      </c>
      <c r="K815" s="58">
        <v>2536</v>
      </c>
      <c r="L815" s="58">
        <v>195.32390799746801</v>
      </c>
      <c r="M815" s="58">
        <v>216.588520784976</v>
      </c>
      <c r="N815" s="57">
        <v>291.74408517350201</v>
      </c>
      <c r="O815" s="112">
        <f t="shared" si="40"/>
        <v>0.74239215734629016</v>
      </c>
      <c r="P815" s="57">
        <v>2227</v>
      </c>
      <c r="Q815" s="57">
        <v>2052</v>
      </c>
      <c r="R815" s="113">
        <f t="shared" si="41"/>
        <v>0.92141894925909296</v>
      </c>
    </row>
    <row r="816" spans="1:18" ht="37.5" x14ac:dyDescent="0.3">
      <c r="A816" s="41" t="s">
        <v>611</v>
      </c>
      <c r="B816" s="183">
        <v>71</v>
      </c>
      <c r="C816" s="183" t="s">
        <v>54</v>
      </c>
      <c r="D816" s="53">
        <v>2022</v>
      </c>
      <c r="E816" s="183" t="s">
        <v>597</v>
      </c>
      <c r="F816" s="184" t="e">
        <f ca="1">_xlfn.XLOOKUP(E816,Sheet1!$A$4:$A$11,Sheet1!$C$4:$C$11,"")</f>
        <v>#NAME?</v>
      </c>
      <c r="G816" s="183" t="s">
        <v>598</v>
      </c>
      <c r="H816" s="58">
        <v>3118</v>
      </c>
      <c r="I816" s="58">
        <v>2979</v>
      </c>
      <c r="J816" s="114">
        <v>0.95542014111609996</v>
      </c>
      <c r="K816" s="58">
        <v>1763</v>
      </c>
      <c r="L816" s="58">
        <v>216.01040617656901</v>
      </c>
      <c r="M816" s="58">
        <v>171.319570325613</v>
      </c>
      <c r="N816" s="57">
        <v>445.724333522405</v>
      </c>
      <c r="O816" s="112">
        <f t="shared" si="40"/>
        <v>0.38436216612122964</v>
      </c>
      <c r="P816" s="57">
        <v>676</v>
      </c>
      <c r="Q816" s="57">
        <v>598</v>
      </c>
      <c r="R816" s="113">
        <f t="shared" si="41"/>
        <v>0.88461538461538458</v>
      </c>
    </row>
    <row r="817" spans="1:18" ht="37.5" x14ac:dyDescent="0.3">
      <c r="A817" s="41" t="s">
        <v>611</v>
      </c>
      <c r="B817" s="183">
        <v>71</v>
      </c>
      <c r="C817" s="183" t="s">
        <v>54</v>
      </c>
      <c r="D817" s="53">
        <v>2022</v>
      </c>
      <c r="E817" s="183" t="s">
        <v>599</v>
      </c>
      <c r="F817" s="184" t="e">
        <f ca="1">_xlfn.XLOOKUP(E817,Sheet1!$A$4:$A$11,Sheet1!$C$4:$C$11,"")</f>
        <v>#NAME?</v>
      </c>
      <c r="G817" s="183" t="s">
        <v>600</v>
      </c>
      <c r="H817" s="58">
        <v>11606</v>
      </c>
      <c r="I817" s="58">
        <v>8484</v>
      </c>
      <c r="J817" s="114">
        <v>0.731001206272618</v>
      </c>
      <c r="K817" s="58">
        <v>10136</v>
      </c>
      <c r="L817" s="58">
        <v>436.07260726072599</v>
      </c>
      <c r="M817" s="58">
        <v>288.67751060820399</v>
      </c>
      <c r="N817" s="57">
        <v>255.37213891081299</v>
      </c>
      <c r="O817" s="112">
        <f t="shared" si="40"/>
        <v>1.1304189714643174</v>
      </c>
      <c r="P817" s="57">
        <v>3094</v>
      </c>
      <c r="Q817" s="57">
        <v>2486</v>
      </c>
      <c r="R817" s="113">
        <f t="shared" si="41"/>
        <v>0.80349062702003882</v>
      </c>
    </row>
    <row r="818" spans="1:18" ht="37.5" x14ac:dyDescent="0.3">
      <c r="A818" s="41" t="s">
        <v>611</v>
      </c>
      <c r="B818" s="183">
        <v>71</v>
      </c>
      <c r="C818" s="183" t="s">
        <v>54</v>
      </c>
      <c r="D818" s="53">
        <v>2022</v>
      </c>
      <c r="E818" s="183" t="s">
        <v>607</v>
      </c>
      <c r="F818" s="184" t="e">
        <f ca="1">_xlfn.XLOOKUP(E818,Sheet1!$A$4:$A$11,Sheet1!$C$4:$C$11,"")</f>
        <v>#NAME?</v>
      </c>
      <c r="G818" s="183" t="s">
        <v>737</v>
      </c>
      <c r="H818" s="58">
        <v>7261</v>
      </c>
      <c r="I818" s="58">
        <v>5388</v>
      </c>
      <c r="J818" s="114">
        <v>0.74204655006197495</v>
      </c>
      <c r="K818" s="58">
        <v>8916</v>
      </c>
      <c r="L818" s="58">
        <v>603.997772828508</v>
      </c>
      <c r="M818" s="58">
        <v>408.64012620638499</v>
      </c>
      <c r="N818" s="57">
        <v>243.40589950650499</v>
      </c>
      <c r="O818" s="112">
        <f t="shared" si="40"/>
        <v>1.6788423248363549</v>
      </c>
      <c r="P818" s="57">
        <v>2504</v>
      </c>
      <c r="Q818" s="57">
        <v>2485</v>
      </c>
      <c r="R818" s="113">
        <f t="shared" si="41"/>
        <v>0.99241214057507987</v>
      </c>
    </row>
    <row r="819" spans="1:18" ht="37.5" x14ac:dyDescent="0.3">
      <c r="A819" s="41" t="s">
        <v>611</v>
      </c>
      <c r="B819" s="183">
        <v>71</v>
      </c>
      <c r="C819" s="183" t="s">
        <v>54</v>
      </c>
      <c r="D819" s="53">
        <v>2022</v>
      </c>
      <c r="E819" s="183" t="s">
        <v>604</v>
      </c>
      <c r="F819" s="184" t="e">
        <f ca="1">_xlfn.XLOOKUP(E819,Sheet1!$A$4:$A$11,Sheet1!$C$4:$C$11,"")</f>
        <v>#NAME?</v>
      </c>
      <c r="G819" s="51" t="s">
        <v>605</v>
      </c>
      <c r="H819" s="58">
        <v>5305</v>
      </c>
      <c r="I819" s="58">
        <v>4849</v>
      </c>
      <c r="J819" s="114">
        <v>0.91404335532516501</v>
      </c>
      <c r="K819" s="58">
        <v>5987</v>
      </c>
      <c r="L819" s="58">
        <v>450.660961022891</v>
      </c>
      <c r="M819" s="58">
        <v>353.69086409569002</v>
      </c>
      <c r="N819" s="57">
        <v>410.30699849674301</v>
      </c>
      <c r="O819" s="112">
        <f t="shared" si="40"/>
        <v>0.86201518714406622</v>
      </c>
      <c r="P819" s="57">
        <v>1221</v>
      </c>
      <c r="Q819" s="57">
        <v>1054</v>
      </c>
      <c r="R819" s="113">
        <f t="shared" si="41"/>
        <v>0.86322686322686326</v>
      </c>
    </row>
    <row r="820" spans="1:18" ht="37.5" x14ac:dyDescent="0.3">
      <c r="A820" s="41" t="s">
        <v>611</v>
      </c>
      <c r="B820" s="183">
        <v>72</v>
      </c>
      <c r="C820" s="183" t="s">
        <v>59</v>
      </c>
      <c r="D820" s="53">
        <v>2022</v>
      </c>
      <c r="E820" s="183" t="s">
        <v>595</v>
      </c>
      <c r="F820" s="184" t="e">
        <f ca="1">_xlfn.XLOOKUP(E820,Sheet1!$A$4:$A$11,Sheet1!$C$4:$C$11,"")</f>
        <v>#NAME?</v>
      </c>
      <c r="G820" s="183" t="s">
        <v>596</v>
      </c>
      <c r="H820" s="58">
        <v>950</v>
      </c>
      <c r="I820" s="58">
        <v>1190</v>
      </c>
      <c r="J820" s="114">
        <v>1.2526315789473701</v>
      </c>
      <c r="K820" s="58">
        <v>1003</v>
      </c>
      <c r="L820" s="58">
        <v>307.642857142857</v>
      </c>
      <c r="M820" s="58">
        <v>410.45462184873901</v>
      </c>
      <c r="N820" s="57">
        <v>276.90229312063798</v>
      </c>
      <c r="O820" s="112">
        <f t="shared" si="40"/>
        <v>1.4823084967010955</v>
      </c>
      <c r="P820" s="57">
        <v>1061</v>
      </c>
      <c r="Q820" s="57">
        <v>987</v>
      </c>
      <c r="R820" s="113">
        <f t="shared" si="41"/>
        <v>0.93025447690857677</v>
      </c>
    </row>
    <row r="821" spans="1:18" ht="37.5" x14ac:dyDescent="0.3">
      <c r="A821" s="41" t="s">
        <v>611</v>
      </c>
      <c r="B821" s="183">
        <v>72</v>
      </c>
      <c r="C821" s="183" t="s">
        <v>59</v>
      </c>
      <c r="D821" s="53">
        <v>2022</v>
      </c>
      <c r="E821" s="183" t="s">
        <v>597</v>
      </c>
      <c r="F821" s="184" t="e">
        <f ca="1">_xlfn.XLOOKUP(E821,Sheet1!$A$4:$A$11,Sheet1!$C$4:$C$11,"")</f>
        <v>#NAME?</v>
      </c>
      <c r="G821" s="183" t="s">
        <v>598</v>
      </c>
      <c r="H821" s="58">
        <v>904</v>
      </c>
      <c r="I821" s="58">
        <v>877</v>
      </c>
      <c r="J821" s="114">
        <v>0.97013274336283195</v>
      </c>
      <c r="K821" s="58">
        <v>438</v>
      </c>
      <c r="L821" s="58">
        <v>182.29190421892801</v>
      </c>
      <c r="M821" s="58">
        <v>158.85860889395701</v>
      </c>
      <c r="N821" s="57">
        <v>363.42465753424699</v>
      </c>
      <c r="O821" s="112">
        <f t="shared" si="40"/>
        <v>0.43711565960267051</v>
      </c>
      <c r="P821" s="57">
        <v>282</v>
      </c>
      <c r="Q821" s="57">
        <v>269</v>
      </c>
      <c r="R821" s="113">
        <f t="shared" si="41"/>
        <v>0.95390070921985815</v>
      </c>
    </row>
    <row r="822" spans="1:18" ht="37.5" x14ac:dyDescent="0.3">
      <c r="A822" s="41" t="s">
        <v>611</v>
      </c>
      <c r="B822" s="183">
        <v>72</v>
      </c>
      <c r="C822" s="183" t="s">
        <v>59</v>
      </c>
      <c r="D822" s="53">
        <v>2022</v>
      </c>
      <c r="E822" s="183" t="s">
        <v>599</v>
      </c>
      <c r="F822" s="184" t="e">
        <f ca="1">_xlfn.XLOOKUP(E822,Sheet1!$A$4:$A$11,Sheet1!$C$4:$C$11,"")</f>
        <v>#NAME?</v>
      </c>
      <c r="G822" s="183" t="s">
        <v>600</v>
      </c>
      <c r="H822" s="58">
        <v>684</v>
      </c>
      <c r="I822" s="58">
        <v>618</v>
      </c>
      <c r="J822" s="114">
        <v>0.90350877192982504</v>
      </c>
      <c r="K822" s="58">
        <v>764</v>
      </c>
      <c r="L822" s="58">
        <v>451.22977346278299</v>
      </c>
      <c r="M822" s="58">
        <v>362.23786407767</v>
      </c>
      <c r="N822" s="57">
        <v>276.58900523560197</v>
      </c>
      <c r="O822" s="112">
        <f t="shared" si="40"/>
        <v>1.3096611116884824</v>
      </c>
      <c r="P822" s="57">
        <v>411</v>
      </c>
      <c r="Q822" s="57">
        <v>369</v>
      </c>
      <c r="R822" s="113">
        <f t="shared" si="41"/>
        <v>0.8978102189781022</v>
      </c>
    </row>
    <row r="823" spans="1:18" ht="37.5" x14ac:dyDescent="0.3">
      <c r="A823" s="41" t="s">
        <v>611</v>
      </c>
      <c r="B823" s="183">
        <v>72</v>
      </c>
      <c r="C823" s="183" t="s">
        <v>59</v>
      </c>
      <c r="D823" s="53">
        <v>2022</v>
      </c>
      <c r="E823" s="183" t="s">
        <v>607</v>
      </c>
      <c r="F823" s="184" t="e">
        <f ca="1">_xlfn.XLOOKUP(E823,Sheet1!$A$4:$A$11,Sheet1!$C$4:$C$11,"")</f>
        <v>#NAME?</v>
      </c>
      <c r="G823" s="183" t="s">
        <v>737</v>
      </c>
      <c r="H823" s="58">
        <v>603</v>
      </c>
      <c r="I823" s="58">
        <v>797</v>
      </c>
      <c r="J823" s="114">
        <v>1.32172470978441</v>
      </c>
      <c r="K823" s="58">
        <v>456</v>
      </c>
      <c r="L823" s="58">
        <v>208.83312421580899</v>
      </c>
      <c r="M823" s="58">
        <v>282.839397741531</v>
      </c>
      <c r="N823" s="57">
        <v>175.19298245613999</v>
      </c>
      <c r="O823" s="112">
        <f t="shared" si="40"/>
        <v>1.6144447898324956</v>
      </c>
      <c r="P823" s="57">
        <v>644</v>
      </c>
      <c r="Q823" s="57">
        <v>640</v>
      </c>
      <c r="R823" s="113">
        <f t="shared" si="41"/>
        <v>0.99378881987577639</v>
      </c>
    </row>
    <row r="824" spans="1:18" ht="37.5" x14ac:dyDescent="0.3">
      <c r="A824" s="41" t="s">
        <v>611</v>
      </c>
      <c r="B824" s="183">
        <v>72</v>
      </c>
      <c r="C824" s="183" t="s">
        <v>59</v>
      </c>
      <c r="D824" s="53">
        <v>2022</v>
      </c>
      <c r="E824" s="183" t="s">
        <v>604</v>
      </c>
      <c r="F824" s="184" t="e">
        <f ca="1">_xlfn.XLOOKUP(E824,Sheet1!$A$4:$A$11,Sheet1!$C$4:$C$11,"")</f>
        <v>#NAME?</v>
      </c>
      <c r="G824" s="51" t="s">
        <v>605</v>
      </c>
      <c r="H824" s="58">
        <v>1624</v>
      </c>
      <c r="I824" s="58">
        <v>1915</v>
      </c>
      <c r="J824" s="114">
        <v>1.17918719211823</v>
      </c>
      <c r="K824" s="58">
        <v>1542</v>
      </c>
      <c r="L824" s="58">
        <v>293.90600522193199</v>
      </c>
      <c r="M824" s="58">
        <v>316.72114882506497</v>
      </c>
      <c r="N824" s="57">
        <v>361.15175097276301</v>
      </c>
      <c r="O824" s="112">
        <f t="shared" si="40"/>
        <v>0.87697525478410632</v>
      </c>
      <c r="P824" s="57">
        <v>152</v>
      </c>
      <c r="Q824" s="57">
        <v>149</v>
      </c>
      <c r="R824" s="113">
        <f t="shared" si="41"/>
        <v>0.98026315789473684</v>
      </c>
    </row>
    <row r="825" spans="1:18" ht="50" x14ac:dyDescent="0.3">
      <c r="A825" s="41" t="s">
        <v>611</v>
      </c>
      <c r="B825" s="183">
        <v>73</v>
      </c>
      <c r="C825" s="183" t="s">
        <v>60</v>
      </c>
      <c r="D825" s="53">
        <v>2022</v>
      </c>
      <c r="E825" s="183" t="s">
        <v>595</v>
      </c>
      <c r="F825" s="184" t="e">
        <f ca="1">_xlfn.XLOOKUP(E825,Sheet1!$A$4:$A$11,Sheet1!$C$4:$C$11,"")</f>
        <v>#NAME?</v>
      </c>
      <c r="G825" s="183" t="s">
        <v>596</v>
      </c>
      <c r="H825" s="58">
        <v>433</v>
      </c>
      <c r="I825" s="58">
        <v>645</v>
      </c>
      <c r="J825" s="114">
        <v>1.48960739030023</v>
      </c>
      <c r="K825" s="58">
        <v>214</v>
      </c>
      <c r="L825" s="58">
        <v>121.100775193798</v>
      </c>
      <c r="M825" s="58">
        <v>195.672868217054</v>
      </c>
      <c r="N825" s="57">
        <v>217.07943925233599</v>
      </c>
      <c r="O825" s="112">
        <f t="shared" si="40"/>
        <v>0.9013883069303551</v>
      </c>
      <c r="P825" s="57">
        <v>400</v>
      </c>
      <c r="Q825" s="57">
        <v>391</v>
      </c>
      <c r="R825" s="113">
        <f t="shared" si="41"/>
        <v>0.97750000000000004</v>
      </c>
    </row>
    <row r="826" spans="1:18" ht="50" x14ac:dyDescent="0.3">
      <c r="A826" s="41" t="s">
        <v>611</v>
      </c>
      <c r="B826" s="183">
        <v>73</v>
      </c>
      <c r="C826" s="183" t="s">
        <v>60</v>
      </c>
      <c r="D826" s="53">
        <v>2022</v>
      </c>
      <c r="E826" s="183" t="s">
        <v>597</v>
      </c>
      <c r="F826" s="184" t="e">
        <f ca="1">_xlfn.XLOOKUP(E826,Sheet1!$A$4:$A$11,Sheet1!$C$4:$C$11,"")</f>
        <v>#NAME?</v>
      </c>
      <c r="G826" s="183" t="s">
        <v>598</v>
      </c>
      <c r="H826" s="58">
        <v>301</v>
      </c>
      <c r="I826" s="58">
        <v>301</v>
      </c>
      <c r="J826" s="114">
        <v>1</v>
      </c>
      <c r="K826" s="58">
        <v>196</v>
      </c>
      <c r="L826" s="58">
        <v>237.67441860465101</v>
      </c>
      <c r="M826" s="58">
        <v>213.04651162790699</v>
      </c>
      <c r="N826" s="57">
        <v>245.21938775510199</v>
      </c>
      <c r="O826" s="112">
        <f t="shared" si="40"/>
        <v>0.86879962297546509</v>
      </c>
      <c r="P826" s="57">
        <v>161</v>
      </c>
      <c r="Q826" s="57">
        <v>152</v>
      </c>
      <c r="R826" s="113">
        <f t="shared" si="41"/>
        <v>0.94409937888198758</v>
      </c>
    </row>
    <row r="827" spans="1:18" ht="50" x14ac:dyDescent="0.3">
      <c r="A827" s="41" t="s">
        <v>611</v>
      </c>
      <c r="B827" s="183">
        <v>73</v>
      </c>
      <c r="C827" s="183" t="s">
        <v>60</v>
      </c>
      <c r="D827" s="53">
        <v>2022</v>
      </c>
      <c r="E827" s="183" t="s">
        <v>599</v>
      </c>
      <c r="F827" s="184" t="e">
        <f ca="1">_xlfn.XLOOKUP(E827,Sheet1!$A$4:$A$11,Sheet1!$C$4:$C$11,"")</f>
        <v>#NAME?</v>
      </c>
      <c r="G827" s="183" t="s">
        <v>600</v>
      </c>
      <c r="H827" s="58">
        <v>276</v>
      </c>
      <c r="I827" s="58">
        <v>173</v>
      </c>
      <c r="J827" s="114">
        <v>0.626811594202899</v>
      </c>
      <c r="K827" s="58">
        <v>306</v>
      </c>
      <c r="L827" s="58">
        <v>645.60693641618502</v>
      </c>
      <c r="M827" s="58">
        <v>339.02312138728303</v>
      </c>
      <c r="N827" s="57">
        <v>257.27124183006498</v>
      </c>
      <c r="O827" s="112">
        <f t="shared" si="40"/>
        <v>1.3177653241601621</v>
      </c>
      <c r="P827" s="57">
        <v>130</v>
      </c>
      <c r="Q827" s="57">
        <v>124</v>
      </c>
      <c r="R827" s="113">
        <f t="shared" si="41"/>
        <v>0.9538461538461539</v>
      </c>
    </row>
    <row r="828" spans="1:18" ht="50" x14ac:dyDescent="0.3">
      <c r="A828" s="41" t="s">
        <v>611</v>
      </c>
      <c r="B828" s="183">
        <v>73</v>
      </c>
      <c r="C828" s="183" t="s">
        <v>60</v>
      </c>
      <c r="D828" s="53">
        <v>2022</v>
      </c>
      <c r="E828" s="183" t="s">
        <v>607</v>
      </c>
      <c r="F828" s="184" t="e">
        <f ca="1">_xlfn.XLOOKUP(E828,Sheet1!$A$4:$A$11,Sheet1!$C$4:$C$11,"")</f>
        <v>#NAME?</v>
      </c>
      <c r="G828" s="183" t="s">
        <v>737</v>
      </c>
      <c r="H828" s="58">
        <v>528</v>
      </c>
      <c r="I828" s="58">
        <v>523</v>
      </c>
      <c r="J828" s="114">
        <v>0.99053030303030298</v>
      </c>
      <c r="K828" s="58">
        <v>482</v>
      </c>
      <c r="L828" s="58">
        <v>336.38623326959799</v>
      </c>
      <c r="M828" s="58">
        <v>322.67877629063099</v>
      </c>
      <c r="N828" s="57">
        <v>151.448132780083</v>
      </c>
      <c r="O828" s="112">
        <f t="shared" si="40"/>
        <v>2.1306223481750748</v>
      </c>
      <c r="P828" s="57">
        <v>477</v>
      </c>
      <c r="Q828" s="57">
        <v>467</v>
      </c>
      <c r="R828" s="113">
        <f t="shared" si="41"/>
        <v>0.97903563941299787</v>
      </c>
    </row>
    <row r="829" spans="1:18" ht="50" x14ac:dyDescent="0.3">
      <c r="A829" s="41" t="s">
        <v>611</v>
      </c>
      <c r="B829" s="183">
        <v>73</v>
      </c>
      <c r="C829" s="183" t="s">
        <v>60</v>
      </c>
      <c r="D829" s="53">
        <v>2022</v>
      </c>
      <c r="E829" s="183" t="s">
        <v>601</v>
      </c>
      <c r="F829" s="184" t="e">
        <f ca="1">_xlfn.XLOOKUP(E829,Sheet1!$A$4:$A$11,Sheet1!$C$4:$C$11,"")</f>
        <v>#NAME?</v>
      </c>
      <c r="G829" s="183" t="s">
        <v>613</v>
      </c>
      <c r="H829" s="58">
        <v>5</v>
      </c>
      <c r="I829" s="58">
        <v>3</v>
      </c>
      <c r="J829" s="114">
        <v>0.6</v>
      </c>
      <c r="K829" s="58">
        <v>2</v>
      </c>
      <c r="L829" s="58">
        <v>243.333333333333</v>
      </c>
      <c r="M829" s="58">
        <v>76.6666666666667</v>
      </c>
      <c r="N829" s="57">
        <v>128</v>
      </c>
      <c r="O829" s="112">
        <f t="shared" si="40"/>
        <v>0.59895833333333359</v>
      </c>
      <c r="P829" s="57">
        <v>0</v>
      </c>
      <c r="Q829" s="57">
        <v>0</v>
      </c>
      <c r="R829" s="113" t="e">
        <f t="shared" si="41"/>
        <v>#DIV/0!</v>
      </c>
    </row>
    <row r="830" spans="1:18" ht="50" x14ac:dyDescent="0.3">
      <c r="A830" s="41" t="s">
        <v>611</v>
      </c>
      <c r="B830" s="183">
        <v>73</v>
      </c>
      <c r="C830" s="183" t="s">
        <v>60</v>
      </c>
      <c r="D830" s="53">
        <v>2022</v>
      </c>
      <c r="E830" s="183" t="s">
        <v>604</v>
      </c>
      <c r="F830" s="184" t="e">
        <f ca="1">_xlfn.XLOOKUP(E830,Sheet1!$A$4:$A$11,Sheet1!$C$4:$C$11,"")</f>
        <v>#NAME?</v>
      </c>
      <c r="G830" s="51" t="s">
        <v>605</v>
      </c>
      <c r="H830" s="58">
        <v>908</v>
      </c>
      <c r="I830" s="58">
        <v>868</v>
      </c>
      <c r="J830" s="114">
        <v>0.95594713656387698</v>
      </c>
      <c r="K830" s="58">
        <v>509</v>
      </c>
      <c r="L830" s="58">
        <v>214.03801843318001</v>
      </c>
      <c r="M830" s="58">
        <v>197.292626728111</v>
      </c>
      <c r="N830" s="57">
        <v>161.43025540274999</v>
      </c>
      <c r="O830" s="112">
        <f t="shared" si="40"/>
        <v>1.2221539651033104</v>
      </c>
      <c r="P830" s="57">
        <v>99</v>
      </c>
      <c r="Q830" s="57">
        <v>87</v>
      </c>
      <c r="R830" s="113">
        <f t="shared" si="41"/>
        <v>0.87878787878787878</v>
      </c>
    </row>
    <row r="831" spans="1:18" ht="50" x14ac:dyDescent="0.3">
      <c r="A831" s="41" t="s">
        <v>611</v>
      </c>
      <c r="B831" s="183">
        <v>75</v>
      </c>
      <c r="C831" s="183" t="s">
        <v>63</v>
      </c>
      <c r="D831" s="53">
        <v>2022</v>
      </c>
      <c r="E831" s="183" t="s">
        <v>595</v>
      </c>
      <c r="F831" s="184" t="e">
        <f ca="1">_xlfn.XLOOKUP(E831,Sheet1!$A$4:$A$11,Sheet1!$C$4:$C$11,"")</f>
        <v>#NAME?</v>
      </c>
      <c r="G831" s="183" t="s">
        <v>596</v>
      </c>
      <c r="H831" s="58">
        <v>243</v>
      </c>
      <c r="I831" s="58">
        <v>253</v>
      </c>
      <c r="J831" s="114">
        <v>1.0411522633744901</v>
      </c>
      <c r="K831" s="58">
        <v>158</v>
      </c>
      <c r="L831" s="58">
        <v>227.94466403162099</v>
      </c>
      <c r="M831" s="58">
        <v>358.36363636363598</v>
      </c>
      <c r="N831" s="57">
        <v>923.26582278480998</v>
      </c>
      <c r="O831" s="112">
        <f t="shared" si="40"/>
        <v>0.38814784162887994</v>
      </c>
      <c r="P831" s="57">
        <v>92</v>
      </c>
      <c r="Q831" s="57">
        <v>90</v>
      </c>
      <c r="R831" s="113">
        <f t="shared" si="41"/>
        <v>0.97826086956521741</v>
      </c>
    </row>
    <row r="832" spans="1:18" ht="50" x14ac:dyDescent="0.3">
      <c r="A832" s="41" t="s">
        <v>611</v>
      </c>
      <c r="B832" s="183">
        <v>75</v>
      </c>
      <c r="C832" s="183" t="s">
        <v>63</v>
      </c>
      <c r="D832" s="53">
        <v>2022</v>
      </c>
      <c r="E832" s="183" t="s">
        <v>597</v>
      </c>
      <c r="F832" s="184" t="e">
        <f ca="1">_xlfn.XLOOKUP(E832,Sheet1!$A$4:$A$11,Sheet1!$C$4:$C$11,"")</f>
        <v>#NAME?</v>
      </c>
      <c r="G832" s="183" t="s">
        <v>598</v>
      </c>
      <c r="H832" s="58">
        <v>322</v>
      </c>
      <c r="I832" s="58">
        <v>332</v>
      </c>
      <c r="J832" s="114">
        <v>1.03105590062112</v>
      </c>
      <c r="K832" s="58">
        <v>60</v>
      </c>
      <c r="L832" s="58">
        <v>65.963855421686702</v>
      </c>
      <c r="M832" s="58">
        <v>72.394578313253007</v>
      </c>
      <c r="N832" s="57">
        <v>369.13333333333298</v>
      </c>
      <c r="O832" s="112">
        <f t="shared" si="40"/>
        <v>0.19612040359378655</v>
      </c>
      <c r="P832" s="57">
        <v>40</v>
      </c>
      <c r="Q832" s="57">
        <v>40</v>
      </c>
      <c r="R832" s="113">
        <f t="shared" si="41"/>
        <v>1</v>
      </c>
    </row>
    <row r="833" spans="1:18" ht="50" x14ac:dyDescent="0.3">
      <c r="A833" s="41" t="s">
        <v>611</v>
      </c>
      <c r="B833" s="183">
        <v>75</v>
      </c>
      <c r="C833" s="183" t="s">
        <v>63</v>
      </c>
      <c r="D833" s="53">
        <v>2022</v>
      </c>
      <c r="E833" s="183" t="s">
        <v>599</v>
      </c>
      <c r="F833" s="184" t="e">
        <f ca="1">_xlfn.XLOOKUP(E833,Sheet1!$A$4:$A$11,Sheet1!$C$4:$C$11,"")</f>
        <v>#NAME?</v>
      </c>
      <c r="G833" s="183" t="s">
        <v>600</v>
      </c>
      <c r="H833" s="58">
        <v>235</v>
      </c>
      <c r="I833" s="58">
        <v>268</v>
      </c>
      <c r="J833" s="114">
        <v>1.1404255319148899</v>
      </c>
      <c r="K833" s="58">
        <v>118</v>
      </c>
      <c r="L833" s="58">
        <v>160.70895522388099</v>
      </c>
      <c r="M833" s="58">
        <v>253.69402985074601</v>
      </c>
      <c r="N833" s="57">
        <v>162.194915254237</v>
      </c>
      <c r="O833" s="112">
        <f t="shared" si="40"/>
        <v>1.5641305983796479</v>
      </c>
      <c r="P833" s="57">
        <v>146</v>
      </c>
      <c r="Q833" s="57">
        <v>144</v>
      </c>
      <c r="R833" s="113">
        <f t="shared" si="41"/>
        <v>0.98630136986301364</v>
      </c>
    </row>
    <row r="834" spans="1:18" ht="50" x14ac:dyDescent="0.3">
      <c r="A834" s="41" t="s">
        <v>611</v>
      </c>
      <c r="B834" s="183">
        <v>75</v>
      </c>
      <c r="C834" s="183" t="s">
        <v>63</v>
      </c>
      <c r="D834" s="53">
        <v>2022</v>
      </c>
      <c r="E834" s="183" t="s">
        <v>607</v>
      </c>
      <c r="F834" s="184" t="e">
        <f ca="1">_xlfn.XLOOKUP(E834,Sheet1!$A$4:$A$11,Sheet1!$C$4:$C$11,"")</f>
        <v>#NAME?</v>
      </c>
      <c r="G834" s="183" t="s">
        <v>737</v>
      </c>
      <c r="H834" s="58">
        <v>574</v>
      </c>
      <c r="I834" s="58">
        <v>572</v>
      </c>
      <c r="J834" s="114">
        <v>0.99651567944250896</v>
      </c>
      <c r="K834" s="58">
        <v>78</v>
      </c>
      <c r="L834" s="58">
        <v>49.772727272727302</v>
      </c>
      <c r="M834" s="58">
        <v>41.188811188811201</v>
      </c>
      <c r="N834" s="57">
        <v>29.935897435897399</v>
      </c>
      <c r="O834" s="112">
        <f t="shared" ref="O834:O897" si="42">M834/N834</f>
        <v>1.3759003309324529</v>
      </c>
      <c r="P834" s="57">
        <v>75</v>
      </c>
      <c r="Q834" s="57">
        <v>75</v>
      </c>
      <c r="R834" s="113">
        <f t="shared" si="41"/>
        <v>1</v>
      </c>
    </row>
    <row r="835" spans="1:18" ht="50" x14ac:dyDescent="0.3">
      <c r="A835" s="41" t="s">
        <v>611</v>
      </c>
      <c r="B835" s="183">
        <v>75</v>
      </c>
      <c r="C835" s="183" t="s">
        <v>63</v>
      </c>
      <c r="D835" s="53">
        <v>2022</v>
      </c>
      <c r="E835" s="183" t="s">
        <v>604</v>
      </c>
      <c r="F835" s="184" t="e">
        <f ca="1">_xlfn.XLOOKUP(E835,Sheet1!$A$4:$A$11,Sheet1!$C$4:$C$11,"")</f>
        <v>#NAME?</v>
      </c>
      <c r="G835" s="51" t="s">
        <v>605</v>
      </c>
      <c r="H835" s="58">
        <v>1048</v>
      </c>
      <c r="I835" s="58">
        <v>1057</v>
      </c>
      <c r="J835" s="114">
        <v>1.00858778625954</v>
      </c>
      <c r="K835" s="58">
        <v>544</v>
      </c>
      <c r="L835" s="58">
        <v>187.852412488174</v>
      </c>
      <c r="M835" s="58">
        <v>205.38032166509001</v>
      </c>
      <c r="N835" s="57">
        <v>241.05147058823499</v>
      </c>
      <c r="O835" s="112">
        <f t="shared" si="42"/>
        <v>0.85201853846360232</v>
      </c>
      <c r="P835" s="57">
        <v>107</v>
      </c>
      <c r="Q835" s="57">
        <v>107</v>
      </c>
      <c r="R835" s="113">
        <f t="shared" si="41"/>
        <v>1</v>
      </c>
    </row>
    <row r="836" spans="1:18" ht="50" x14ac:dyDescent="0.3">
      <c r="A836" s="41" t="s">
        <v>611</v>
      </c>
      <c r="B836" s="183">
        <v>76</v>
      </c>
      <c r="C836" s="183" t="s">
        <v>64</v>
      </c>
      <c r="D836" s="53">
        <v>2022</v>
      </c>
      <c r="E836" s="183" t="s">
        <v>595</v>
      </c>
      <c r="F836" s="184" t="e">
        <f ca="1">_xlfn.XLOOKUP(E836,Sheet1!$A$4:$A$11,Sheet1!$C$4:$C$11,"")</f>
        <v>#NAME?</v>
      </c>
      <c r="G836" s="183" t="s">
        <v>596</v>
      </c>
      <c r="H836" s="58">
        <v>233</v>
      </c>
      <c r="I836" s="58">
        <v>219</v>
      </c>
      <c r="J836" s="114">
        <v>0.93991416309012898</v>
      </c>
      <c r="K836" s="58">
        <v>116</v>
      </c>
      <c r="L836" s="58">
        <v>193.333333333333</v>
      </c>
      <c r="M836" s="58">
        <v>229.88584474885801</v>
      </c>
      <c r="N836" s="57">
        <v>188.068965517241</v>
      </c>
      <c r="O836" s="112">
        <f t="shared" si="42"/>
        <v>1.2223486427790422</v>
      </c>
      <c r="P836" s="57">
        <v>94</v>
      </c>
      <c r="Q836" s="57">
        <v>91</v>
      </c>
      <c r="R836" s="113">
        <f t="shared" si="41"/>
        <v>0.96808510638297873</v>
      </c>
    </row>
    <row r="837" spans="1:18" ht="50" x14ac:dyDescent="0.3">
      <c r="A837" s="41" t="s">
        <v>611</v>
      </c>
      <c r="B837" s="183">
        <v>76</v>
      </c>
      <c r="C837" s="183" t="s">
        <v>64</v>
      </c>
      <c r="D837" s="53">
        <v>2022</v>
      </c>
      <c r="E837" s="183" t="s">
        <v>597</v>
      </c>
      <c r="F837" s="184" t="e">
        <f ca="1">_xlfn.XLOOKUP(E837,Sheet1!$A$4:$A$11,Sheet1!$C$4:$C$11,"")</f>
        <v>#NAME?</v>
      </c>
      <c r="G837" s="183" t="s">
        <v>598</v>
      </c>
      <c r="H837" s="58">
        <v>247</v>
      </c>
      <c r="I837" s="58">
        <v>252</v>
      </c>
      <c r="J837" s="114">
        <v>1.0202429149797601</v>
      </c>
      <c r="K837" s="58">
        <v>30</v>
      </c>
      <c r="L837" s="58">
        <v>43.452380952380999</v>
      </c>
      <c r="M837" s="58">
        <v>79.2222222222222</v>
      </c>
      <c r="N837" s="57">
        <v>522.86666666666702</v>
      </c>
      <c r="O837" s="112">
        <f t="shared" si="42"/>
        <v>0.15151515151515138</v>
      </c>
      <c r="P837" s="57">
        <v>14</v>
      </c>
      <c r="Q837" s="57">
        <v>9</v>
      </c>
      <c r="R837" s="113">
        <f t="shared" si="41"/>
        <v>0.6428571428571429</v>
      </c>
    </row>
    <row r="838" spans="1:18" ht="50" x14ac:dyDescent="0.3">
      <c r="A838" s="41" t="s">
        <v>611</v>
      </c>
      <c r="B838" s="183">
        <v>76</v>
      </c>
      <c r="C838" s="183" t="s">
        <v>64</v>
      </c>
      <c r="D838" s="53">
        <v>2022</v>
      </c>
      <c r="E838" s="183" t="s">
        <v>599</v>
      </c>
      <c r="F838" s="184" t="e">
        <f ca="1">_xlfn.XLOOKUP(E838,Sheet1!$A$4:$A$11,Sheet1!$C$4:$C$11,"")</f>
        <v>#NAME?</v>
      </c>
      <c r="G838" s="183" t="s">
        <v>600</v>
      </c>
      <c r="H838" s="58">
        <v>194</v>
      </c>
      <c r="I838" s="58">
        <v>190</v>
      </c>
      <c r="J838" s="114">
        <v>0.97938144329896903</v>
      </c>
      <c r="K838" s="58">
        <v>72</v>
      </c>
      <c r="L838" s="58">
        <v>138.31578947368399</v>
      </c>
      <c r="M838" s="58">
        <v>154.97894736842099</v>
      </c>
      <c r="N838" s="57">
        <v>119.833333333333</v>
      </c>
      <c r="O838" s="112">
        <f t="shared" si="42"/>
        <v>1.2932874606544207</v>
      </c>
      <c r="P838" s="57">
        <v>67</v>
      </c>
      <c r="Q838" s="57">
        <v>65</v>
      </c>
      <c r="R838" s="113">
        <f t="shared" si="41"/>
        <v>0.97014925373134331</v>
      </c>
    </row>
    <row r="839" spans="1:18" ht="50" x14ac:dyDescent="0.3">
      <c r="A839" s="41" t="s">
        <v>611</v>
      </c>
      <c r="B839" s="183">
        <v>76</v>
      </c>
      <c r="C839" s="183" t="s">
        <v>64</v>
      </c>
      <c r="D839" s="53">
        <v>2022</v>
      </c>
      <c r="E839" s="183" t="s">
        <v>607</v>
      </c>
      <c r="F839" s="184" t="e">
        <f ca="1">_xlfn.XLOOKUP(E839,Sheet1!$A$4:$A$11,Sheet1!$C$4:$C$11,"")</f>
        <v>#NAME?</v>
      </c>
      <c r="G839" s="183" t="s">
        <v>737</v>
      </c>
      <c r="H839" s="58">
        <v>190</v>
      </c>
      <c r="I839" s="58">
        <v>223</v>
      </c>
      <c r="J839" s="114">
        <v>1.1736842105263201</v>
      </c>
      <c r="K839" s="58">
        <v>15</v>
      </c>
      <c r="L839" s="58">
        <v>24.551569506726501</v>
      </c>
      <c r="M839" s="58">
        <v>60.331838565022402</v>
      </c>
      <c r="N839" s="57">
        <v>64.3333333333333</v>
      </c>
      <c r="O839" s="112">
        <f t="shared" si="42"/>
        <v>0.93780059945630723</v>
      </c>
      <c r="P839" s="57">
        <v>45</v>
      </c>
      <c r="Q839" s="57">
        <v>45</v>
      </c>
      <c r="R839" s="113">
        <f t="shared" si="41"/>
        <v>1</v>
      </c>
    </row>
    <row r="840" spans="1:18" ht="50" x14ac:dyDescent="0.3">
      <c r="A840" s="41" t="s">
        <v>611</v>
      </c>
      <c r="B840" s="183">
        <v>76</v>
      </c>
      <c r="C840" s="183" t="s">
        <v>64</v>
      </c>
      <c r="D840" s="53">
        <v>2022</v>
      </c>
      <c r="E840" s="183" t="s">
        <v>604</v>
      </c>
      <c r="F840" s="184" t="e">
        <f ca="1">_xlfn.XLOOKUP(E840,Sheet1!$A$4:$A$11,Sheet1!$C$4:$C$11,"")</f>
        <v>#NAME?</v>
      </c>
      <c r="G840" s="51" t="s">
        <v>605</v>
      </c>
      <c r="H840" s="58">
        <v>807</v>
      </c>
      <c r="I840" s="58">
        <v>776</v>
      </c>
      <c r="J840" s="114">
        <v>0.96158612143742295</v>
      </c>
      <c r="K840" s="58">
        <v>229</v>
      </c>
      <c r="L840" s="58">
        <v>107.712628865979</v>
      </c>
      <c r="M840" s="58">
        <v>103.125</v>
      </c>
      <c r="N840" s="57">
        <v>130.38864628821</v>
      </c>
      <c r="O840" s="112">
        <f t="shared" si="42"/>
        <v>0.79090475233597668</v>
      </c>
      <c r="P840" s="57">
        <v>186</v>
      </c>
      <c r="Q840" s="57">
        <v>178</v>
      </c>
      <c r="R840" s="113">
        <f t="shared" si="41"/>
        <v>0.956989247311828</v>
      </c>
    </row>
    <row r="841" spans="1:18" ht="37.5" x14ac:dyDescent="0.3">
      <c r="A841" s="41" t="s">
        <v>611</v>
      </c>
      <c r="B841" s="183">
        <v>77</v>
      </c>
      <c r="C841" s="183" t="s">
        <v>65</v>
      </c>
      <c r="D841" s="53">
        <v>2022</v>
      </c>
      <c r="E841" s="183" t="s">
        <v>595</v>
      </c>
      <c r="F841" s="184" t="e">
        <f ca="1">_xlfn.XLOOKUP(E841,Sheet1!$A$4:$A$11,Sheet1!$C$4:$C$11,"")</f>
        <v>#NAME?</v>
      </c>
      <c r="G841" s="183" t="s">
        <v>596</v>
      </c>
      <c r="H841" s="58">
        <v>684</v>
      </c>
      <c r="I841" s="58">
        <v>854</v>
      </c>
      <c r="J841" s="114">
        <v>1.2485380116959099</v>
      </c>
      <c r="K841" s="58">
        <v>614</v>
      </c>
      <c r="L841" s="58">
        <v>262.42388758782198</v>
      </c>
      <c r="M841" s="58">
        <v>317.66159250585503</v>
      </c>
      <c r="N841" s="57">
        <v>288.76547231270399</v>
      </c>
      <c r="O841" s="112">
        <f t="shared" si="42"/>
        <v>1.1000677815173812</v>
      </c>
      <c r="P841" s="57">
        <v>717</v>
      </c>
      <c r="Q841" s="57">
        <v>662</v>
      </c>
      <c r="R841" s="113">
        <f t="shared" si="41"/>
        <v>0.9232914923291492</v>
      </c>
    </row>
    <row r="842" spans="1:18" ht="37.5" x14ac:dyDescent="0.3">
      <c r="A842" s="41" t="s">
        <v>611</v>
      </c>
      <c r="B842" s="183">
        <v>77</v>
      </c>
      <c r="C842" s="183" t="s">
        <v>65</v>
      </c>
      <c r="D842" s="53">
        <v>2022</v>
      </c>
      <c r="E842" s="183" t="s">
        <v>597</v>
      </c>
      <c r="F842" s="184" t="e">
        <f ca="1">_xlfn.XLOOKUP(E842,Sheet1!$A$4:$A$11,Sheet1!$C$4:$C$11,"")</f>
        <v>#NAME?</v>
      </c>
      <c r="G842" s="183" t="s">
        <v>598</v>
      </c>
      <c r="H842" s="58">
        <v>789</v>
      </c>
      <c r="I842" s="58">
        <v>842</v>
      </c>
      <c r="J842" s="114">
        <v>1.06717363751584</v>
      </c>
      <c r="K842" s="58">
        <v>437</v>
      </c>
      <c r="L842" s="58">
        <v>189.43586698337299</v>
      </c>
      <c r="M842" s="58">
        <v>217.30403800475099</v>
      </c>
      <c r="N842" s="57">
        <v>431.75743707093801</v>
      </c>
      <c r="O842" s="112">
        <f t="shared" si="42"/>
        <v>0.50330120421075175</v>
      </c>
      <c r="P842" s="57">
        <v>400</v>
      </c>
      <c r="Q842" s="57">
        <v>327</v>
      </c>
      <c r="R842" s="113">
        <f t="shared" si="41"/>
        <v>0.8175</v>
      </c>
    </row>
    <row r="843" spans="1:18" ht="37.5" x14ac:dyDescent="0.3">
      <c r="A843" s="41" t="s">
        <v>611</v>
      </c>
      <c r="B843" s="183">
        <v>77</v>
      </c>
      <c r="C843" s="183" t="s">
        <v>65</v>
      </c>
      <c r="D843" s="53">
        <v>2022</v>
      </c>
      <c r="E843" s="183" t="s">
        <v>599</v>
      </c>
      <c r="F843" s="184" t="e">
        <f ca="1">_xlfn.XLOOKUP(E843,Sheet1!$A$4:$A$11,Sheet1!$C$4:$C$11,"")</f>
        <v>#NAME?</v>
      </c>
      <c r="G843" s="183" t="s">
        <v>600</v>
      </c>
      <c r="H843" s="58">
        <v>645</v>
      </c>
      <c r="I843" s="58">
        <v>538</v>
      </c>
      <c r="J843" s="114">
        <v>0.83410852713178296</v>
      </c>
      <c r="K843" s="58">
        <v>546</v>
      </c>
      <c r="L843" s="58">
        <v>370.42750929367998</v>
      </c>
      <c r="M843" s="58">
        <v>344.88847583643098</v>
      </c>
      <c r="N843" s="57">
        <v>216.96703296703299</v>
      </c>
      <c r="O843" s="112">
        <f t="shared" si="42"/>
        <v>1.5895893082007302</v>
      </c>
      <c r="P843" s="57">
        <v>438</v>
      </c>
      <c r="Q843" s="57">
        <v>379</v>
      </c>
      <c r="R843" s="113">
        <f t="shared" si="41"/>
        <v>0.86529680365296802</v>
      </c>
    </row>
    <row r="844" spans="1:18" ht="37.5" x14ac:dyDescent="0.3">
      <c r="A844" s="41" t="s">
        <v>611</v>
      </c>
      <c r="B844" s="183">
        <v>77</v>
      </c>
      <c r="C844" s="183" t="s">
        <v>65</v>
      </c>
      <c r="D844" s="53">
        <v>2022</v>
      </c>
      <c r="E844" s="183" t="s">
        <v>607</v>
      </c>
      <c r="F844" s="184" t="e">
        <f ca="1">_xlfn.XLOOKUP(E844,Sheet1!$A$4:$A$11,Sheet1!$C$4:$C$11,"")</f>
        <v>#NAME?</v>
      </c>
      <c r="G844" s="183" t="s">
        <v>737</v>
      </c>
      <c r="H844" s="58">
        <v>657</v>
      </c>
      <c r="I844" s="58">
        <v>813</v>
      </c>
      <c r="J844" s="114">
        <v>1.2374429223744301</v>
      </c>
      <c r="K844" s="58">
        <v>629</v>
      </c>
      <c r="L844" s="58">
        <v>282.392373923739</v>
      </c>
      <c r="M844" s="58">
        <v>329.37515375153799</v>
      </c>
      <c r="N844" s="57">
        <v>218.302066772655</v>
      </c>
      <c r="O844" s="112">
        <f t="shared" si="42"/>
        <v>1.5088045597596524</v>
      </c>
      <c r="P844" s="57">
        <v>756</v>
      </c>
      <c r="Q844" s="57">
        <v>703</v>
      </c>
      <c r="R844" s="113">
        <f t="shared" si="41"/>
        <v>0.92989417989417988</v>
      </c>
    </row>
    <row r="845" spans="1:18" ht="37.5" x14ac:dyDescent="0.3">
      <c r="A845" s="41" t="s">
        <v>611</v>
      </c>
      <c r="B845" s="183">
        <v>77</v>
      </c>
      <c r="C845" s="183" t="s">
        <v>65</v>
      </c>
      <c r="D845" s="53">
        <v>2022</v>
      </c>
      <c r="E845" s="183" t="s">
        <v>604</v>
      </c>
      <c r="F845" s="184" t="e">
        <f ca="1">_xlfn.XLOOKUP(E845,Sheet1!$A$4:$A$11,Sheet1!$C$4:$C$11,"")</f>
        <v>#NAME?</v>
      </c>
      <c r="G845" s="51" t="s">
        <v>605</v>
      </c>
      <c r="H845" s="58">
        <v>2038</v>
      </c>
      <c r="I845" s="58">
        <v>2490</v>
      </c>
      <c r="J845" s="114">
        <v>1.2217860647693799</v>
      </c>
      <c r="K845" s="58">
        <v>1294</v>
      </c>
      <c r="L845" s="58">
        <v>189.682730923695</v>
      </c>
      <c r="M845" s="58">
        <v>281.39437751003999</v>
      </c>
      <c r="N845" s="57">
        <v>235.550231839258</v>
      </c>
      <c r="O845" s="112">
        <f t="shared" si="42"/>
        <v>1.1946257718059328</v>
      </c>
      <c r="P845" s="57">
        <v>196</v>
      </c>
      <c r="Q845" s="57">
        <v>175</v>
      </c>
      <c r="R845" s="113">
        <f t="shared" si="41"/>
        <v>0.8928571428571429</v>
      </c>
    </row>
    <row r="846" spans="1:18" ht="37.5" x14ac:dyDescent="0.3">
      <c r="A846" s="41" t="s">
        <v>611</v>
      </c>
      <c r="B846" s="183">
        <v>78</v>
      </c>
      <c r="C846" s="183" t="s">
        <v>66</v>
      </c>
      <c r="D846" s="53">
        <v>2022</v>
      </c>
      <c r="E846" s="183" t="s">
        <v>595</v>
      </c>
      <c r="F846" s="184" t="e">
        <f ca="1">_xlfn.XLOOKUP(E846,Sheet1!$A$4:$A$11,Sheet1!$C$4:$C$11,"")</f>
        <v>#NAME?</v>
      </c>
      <c r="G846" s="183" t="s">
        <v>596</v>
      </c>
      <c r="H846" s="58">
        <v>290</v>
      </c>
      <c r="I846" s="58">
        <v>268</v>
      </c>
      <c r="J846" s="114">
        <v>0.92413793103448305</v>
      </c>
      <c r="K846" s="58">
        <v>157</v>
      </c>
      <c r="L846" s="58">
        <v>213.824626865672</v>
      </c>
      <c r="M846" s="58">
        <v>177.84328358209001</v>
      </c>
      <c r="N846" s="57">
        <v>214.11464968152899</v>
      </c>
      <c r="O846" s="112">
        <f t="shared" si="42"/>
        <v>0.83059839131330582</v>
      </c>
      <c r="P846" s="57">
        <v>127</v>
      </c>
      <c r="Q846" s="57">
        <v>100</v>
      </c>
      <c r="R846" s="113">
        <f t="shared" ref="R846:R909" si="43">Q846/P846</f>
        <v>0.78740157480314965</v>
      </c>
    </row>
    <row r="847" spans="1:18" ht="37.5" x14ac:dyDescent="0.3">
      <c r="A847" s="41" t="s">
        <v>611</v>
      </c>
      <c r="B847" s="183">
        <v>78</v>
      </c>
      <c r="C847" s="183" t="s">
        <v>66</v>
      </c>
      <c r="D847" s="53">
        <v>2022</v>
      </c>
      <c r="E847" s="183" t="s">
        <v>597</v>
      </c>
      <c r="F847" s="184" t="e">
        <f ca="1">_xlfn.XLOOKUP(E847,Sheet1!$A$4:$A$11,Sheet1!$C$4:$C$11,"")</f>
        <v>#NAME?</v>
      </c>
      <c r="G847" s="183" t="s">
        <v>598</v>
      </c>
      <c r="H847" s="58">
        <v>356</v>
      </c>
      <c r="I847" s="58">
        <v>331</v>
      </c>
      <c r="J847" s="114">
        <v>0.92977528089887596</v>
      </c>
      <c r="K847" s="58">
        <v>126</v>
      </c>
      <c r="L847" s="58">
        <v>138.94259818731101</v>
      </c>
      <c r="M847" s="58">
        <v>156.945619335347</v>
      </c>
      <c r="N847" s="57">
        <v>336.99206349206298</v>
      </c>
      <c r="O847" s="112">
        <f t="shared" si="42"/>
        <v>0.46572497200380941</v>
      </c>
      <c r="P847" s="57">
        <v>72</v>
      </c>
      <c r="Q847" s="57">
        <v>47</v>
      </c>
      <c r="R847" s="113">
        <f t="shared" si="43"/>
        <v>0.65277777777777779</v>
      </c>
    </row>
    <row r="848" spans="1:18" ht="37.5" x14ac:dyDescent="0.3">
      <c r="A848" s="41" t="s">
        <v>611</v>
      </c>
      <c r="B848" s="183">
        <v>78</v>
      </c>
      <c r="C848" s="183" t="s">
        <v>66</v>
      </c>
      <c r="D848" s="53">
        <v>2022</v>
      </c>
      <c r="E848" s="183" t="s">
        <v>599</v>
      </c>
      <c r="F848" s="184" t="e">
        <f ca="1">_xlfn.XLOOKUP(E848,Sheet1!$A$4:$A$11,Sheet1!$C$4:$C$11,"")</f>
        <v>#NAME?</v>
      </c>
      <c r="G848" s="183" t="s">
        <v>600</v>
      </c>
      <c r="H848" s="58">
        <v>410</v>
      </c>
      <c r="I848" s="58">
        <v>361</v>
      </c>
      <c r="J848" s="114">
        <v>0.88048780487804901</v>
      </c>
      <c r="K848" s="58">
        <v>203</v>
      </c>
      <c r="L848" s="58">
        <v>205.249307479224</v>
      </c>
      <c r="M848" s="58">
        <v>170.18559556786701</v>
      </c>
      <c r="N848" s="57">
        <v>174.38423645320199</v>
      </c>
      <c r="O848" s="112">
        <f t="shared" si="42"/>
        <v>0.97592304803042373</v>
      </c>
      <c r="P848" s="57">
        <v>151</v>
      </c>
      <c r="Q848" s="57">
        <v>135</v>
      </c>
      <c r="R848" s="113">
        <f t="shared" si="43"/>
        <v>0.89403973509933776</v>
      </c>
    </row>
    <row r="849" spans="1:18" ht="37.5" x14ac:dyDescent="0.3">
      <c r="A849" s="41" t="s">
        <v>611</v>
      </c>
      <c r="B849" s="183">
        <v>78</v>
      </c>
      <c r="C849" s="183" t="s">
        <v>66</v>
      </c>
      <c r="D849" s="53">
        <v>2022</v>
      </c>
      <c r="E849" s="183" t="s">
        <v>607</v>
      </c>
      <c r="F849" s="184" t="e">
        <f ca="1">_xlfn.XLOOKUP(E849,Sheet1!$A$4:$A$11,Sheet1!$C$4:$C$11,"")</f>
        <v>#NAME?</v>
      </c>
      <c r="G849" s="183" t="s">
        <v>737</v>
      </c>
      <c r="H849" s="58">
        <v>322</v>
      </c>
      <c r="I849" s="58">
        <v>301</v>
      </c>
      <c r="J849" s="114">
        <v>0.934782608695652</v>
      </c>
      <c r="K849" s="58">
        <v>84</v>
      </c>
      <c r="L849" s="58">
        <v>101.860465116279</v>
      </c>
      <c r="M849" s="58">
        <v>76.687707641195999</v>
      </c>
      <c r="N849" s="57">
        <v>92.035714285714306</v>
      </c>
      <c r="O849" s="112">
        <f t="shared" si="42"/>
        <v>0.83323857739755047</v>
      </c>
      <c r="P849" s="57">
        <v>62</v>
      </c>
      <c r="Q849" s="57">
        <v>62</v>
      </c>
      <c r="R849" s="113">
        <f t="shared" si="43"/>
        <v>1</v>
      </c>
    </row>
    <row r="850" spans="1:18" ht="37.5" x14ac:dyDescent="0.3">
      <c r="A850" s="41" t="s">
        <v>611</v>
      </c>
      <c r="B850" s="183">
        <v>78</v>
      </c>
      <c r="C850" s="183" t="s">
        <v>66</v>
      </c>
      <c r="D850" s="53">
        <v>2022</v>
      </c>
      <c r="E850" s="183" t="s">
        <v>604</v>
      </c>
      <c r="F850" s="184" t="e">
        <f ca="1">_xlfn.XLOOKUP(E850,Sheet1!$A$4:$A$11,Sheet1!$C$4:$C$11,"")</f>
        <v>#NAME?</v>
      </c>
      <c r="G850" s="51" t="s">
        <v>605</v>
      </c>
      <c r="H850" s="58">
        <v>1075</v>
      </c>
      <c r="I850" s="58">
        <v>987</v>
      </c>
      <c r="J850" s="114">
        <v>0.91813953488372102</v>
      </c>
      <c r="K850" s="58">
        <v>620</v>
      </c>
      <c r="L850" s="58">
        <v>229.280648429585</v>
      </c>
      <c r="M850" s="58">
        <v>203.25227963525799</v>
      </c>
      <c r="N850" s="57">
        <v>216.95967741935499</v>
      </c>
      <c r="O850" s="112">
        <f t="shared" si="42"/>
        <v>0.93682052837125873</v>
      </c>
      <c r="P850" s="57">
        <v>149</v>
      </c>
      <c r="Q850" s="57">
        <v>117</v>
      </c>
      <c r="R850" s="113">
        <f t="shared" si="43"/>
        <v>0.78523489932885904</v>
      </c>
    </row>
    <row r="851" spans="1:18" ht="50" x14ac:dyDescent="0.3">
      <c r="A851" s="41" t="s">
        <v>611</v>
      </c>
      <c r="B851" s="183">
        <v>79</v>
      </c>
      <c r="C851" s="183" t="s">
        <v>61</v>
      </c>
      <c r="D851" s="53">
        <v>2022</v>
      </c>
      <c r="E851" s="183" t="s">
        <v>595</v>
      </c>
      <c r="F851" s="184" t="e">
        <f ca="1">_xlfn.XLOOKUP(E851,Sheet1!$A$4:$A$11,Sheet1!$C$4:$C$11,"")</f>
        <v>#NAME?</v>
      </c>
      <c r="G851" s="183" t="s">
        <v>596</v>
      </c>
      <c r="H851" s="58">
        <v>292</v>
      </c>
      <c r="I851" s="58">
        <v>321</v>
      </c>
      <c r="J851" s="114">
        <v>1.0993150684931501</v>
      </c>
      <c r="K851" s="58">
        <v>125</v>
      </c>
      <c r="L851" s="58">
        <v>142.13395638629299</v>
      </c>
      <c r="M851" s="58">
        <v>211.90965732087199</v>
      </c>
      <c r="N851" s="57">
        <v>334.072</v>
      </c>
      <c r="O851" s="112">
        <f t="shared" si="42"/>
        <v>0.63432331150432242</v>
      </c>
      <c r="P851" s="57">
        <v>116</v>
      </c>
      <c r="Q851" s="57">
        <v>100</v>
      </c>
      <c r="R851" s="113">
        <f t="shared" si="43"/>
        <v>0.86206896551724133</v>
      </c>
    </row>
    <row r="852" spans="1:18" ht="50" x14ac:dyDescent="0.3">
      <c r="A852" s="41" t="s">
        <v>611</v>
      </c>
      <c r="B852" s="183">
        <v>79</v>
      </c>
      <c r="C852" s="183" t="s">
        <v>61</v>
      </c>
      <c r="D852" s="53">
        <v>2022</v>
      </c>
      <c r="E852" s="183" t="s">
        <v>597</v>
      </c>
      <c r="F852" s="184" t="e">
        <f ca="1">_xlfn.XLOOKUP(E852,Sheet1!$A$4:$A$11,Sheet1!$C$4:$C$11,"")</f>
        <v>#NAME?</v>
      </c>
      <c r="G852" s="183" t="s">
        <v>598</v>
      </c>
      <c r="H852" s="58">
        <v>187</v>
      </c>
      <c r="I852" s="58">
        <v>170</v>
      </c>
      <c r="J852" s="114">
        <v>0.90909090909090895</v>
      </c>
      <c r="K852" s="58">
        <v>38</v>
      </c>
      <c r="L852" s="58">
        <v>81.588235294117595</v>
      </c>
      <c r="M852" s="58">
        <v>53.441176470588204</v>
      </c>
      <c r="N852" s="57">
        <v>178.842105263158</v>
      </c>
      <c r="O852" s="112">
        <f t="shared" si="42"/>
        <v>0.29881764359657892</v>
      </c>
      <c r="P852" s="57">
        <v>11</v>
      </c>
      <c r="Q852" s="57">
        <v>11</v>
      </c>
      <c r="R852" s="113">
        <f t="shared" si="43"/>
        <v>1</v>
      </c>
    </row>
    <row r="853" spans="1:18" ht="50" x14ac:dyDescent="0.3">
      <c r="A853" s="41" t="s">
        <v>611</v>
      </c>
      <c r="B853" s="183">
        <v>79</v>
      </c>
      <c r="C853" s="183" t="s">
        <v>61</v>
      </c>
      <c r="D853" s="53">
        <v>2022</v>
      </c>
      <c r="E853" s="183" t="s">
        <v>599</v>
      </c>
      <c r="F853" s="184" t="e">
        <f ca="1">_xlfn.XLOOKUP(E853,Sheet1!$A$4:$A$11,Sheet1!$C$4:$C$11,"")</f>
        <v>#NAME?</v>
      </c>
      <c r="G853" s="183" t="s">
        <v>600</v>
      </c>
      <c r="H853" s="58">
        <v>191</v>
      </c>
      <c r="I853" s="58">
        <v>190</v>
      </c>
      <c r="J853" s="114">
        <v>0.99476439790575899</v>
      </c>
      <c r="K853" s="58">
        <v>80</v>
      </c>
      <c r="L853" s="58">
        <v>153.68421052631601</v>
      </c>
      <c r="M853" s="58">
        <v>156.715789473684</v>
      </c>
      <c r="N853" s="57">
        <v>162.53749999999999</v>
      </c>
      <c r="O853" s="112">
        <f t="shared" si="42"/>
        <v>0.96418235467928326</v>
      </c>
      <c r="P853" s="57">
        <v>78</v>
      </c>
      <c r="Q853" s="57">
        <v>70</v>
      </c>
      <c r="R853" s="113">
        <f t="shared" si="43"/>
        <v>0.89743589743589747</v>
      </c>
    </row>
    <row r="854" spans="1:18" ht="50" x14ac:dyDescent="0.3">
      <c r="A854" s="41" t="s">
        <v>611</v>
      </c>
      <c r="B854" s="183">
        <v>79</v>
      </c>
      <c r="C854" s="183" t="s">
        <v>61</v>
      </c>
      <c r="D854" s="53">
        <v>2022</v>
      </c>
      <c r="E854" s="183" t="s">
        <v>607</v>
      </c>
      <c r="F854" s="184" t="e">
        <f ca="1">_xlfn.XLOOKUP(E854,Sheet1!$A$4:$A$11,Sheet1!$C$4:$C$11,"")</f>
        <v>#NAME?</v>
      </c>
      <c r="G854" s="183" t="s">
        <v>737</v>
      </c>
      <c r="H854" s="58">
        <v>144</v>
      </c>
      <c r="I854" s="58">
        <v>134</v>
      </c>
      <c r="J854" s="114">
        <v>0.93055555555555602</v>
      </c>
      <c r="K854" s="58">
        <v>43</v>
      </c>
      <c r="L854" s="58">
        <v>117.12686567164199</v>
      </c>
      <c r="M854" s="58">
        <v>69.425373134328396</v>
      </c>
      <c r="N854" s="57">
        <v>40.697674418604699</v>
      </c>
      <c r="O854" s="112">
        <f t="shared" si="42"/>
        <v>1.7058805970149242</v>
      </c>
      <c r="P854" s="57">
        <v>31</v>
      </c>
      <c r="Q854" s="57">
        <v>31</v>
      </c>
      <c r="R854" s="113">
        <f t="shared" si="43"/>
        <v>1</v>
      </c>
    </row>
    <row r="855" spans="1:18" ht="50" x14ac:dyDescent="0.3">
      <c r="A855" s="41" t="s">
        <v>611</v>
      </c>
      <c r="B855" s="183">
        <v>79</v>
      </c>
      <c r="C855" s="183" t="s">
        <v>61</v>
      </c>
      <c r="D855" s="53">
        <v>2022</v>
      </c>
      <c r="E855" s="183" t="s">
        <v>604</v>
      </c>
      <c r="F855" s="184" t="e">
        <f ca="1">_xlfn.XLOOKUP(E855,Sheet1!$A$4:$A$11,Sheet1!$C$4:$C$11,"")</f>
        <v>#NAME?</v>
      </c>
      <c r="G855" s="51" t="s">
        <v>605</v>
      </c>
      <c r="H855" s="58">
        <v>512</v>
      </c>
      <c r="I855" s="58">
        <v>577</v>
      </c>
      <c r="J855" s="114">
        <v>1.126953125</v>
      </c>
      <c r="K855" s="58">
        <v>159</v>
      </c>
      <c r="L855" s="58">
        <v>100.580589254766</v>
      </c>
      <c r="M855" s="58">
        <v>119.81975736568501</v>
      </c>
      <c r="N855" s="57">
        <v>115.100628930818</v>
      </c>
      <c r="O855" s="112">
        <f t="shared" si="42"/>
        <v>1.0410000230120677</v>
      </c>
      <c r="P855" s="57">
        <v>93</v>
      </c>
      <c r="Q855" s="57">
        <v>93</v>
      </c>
      <c r="R855" s="113">
        <f t="shared" si="43"/>
        <v>1</v>
      </c>
    </row>
    <row r="856" spans="1:18" ht="37.5" x14ac:dyDescent="0.3">
      <c r="A856" s="41" t="s">
        <v>611</v>
      </c>
      <c r="B856" s="183">
        <v>80</v>
      </c>
      <c r="C856" s="183" t="s">
        <v>55</v>
      </c>
      <c r="D856" s="53">
        <v>2022</v>
      </c>
      <c r="E856" s="183" t="s">
        <v>595</v>
      </c>
      <c r="F856" s="184" t="e">
        <f ca="1">_xlfn.XLOOKUP(E856,Sheet1!$A$4:$A$11,Sheet1!$C$4:$C$11,"")</f>
        <v>#NAME?</v>
      </c>
      <c r="G856" s="183" t="s">
        <v>596</v>
      </c>
      <c r="H856" s="58">
        <v>1865</v>
      </c>
      <c r="I856" s="58">
        <v>1963</v>
      </c>
      <c r="J856" s="114">
        <v>1.0525469168900801</v>
      </c>
      <c r="K856" s="58">
        <v>396</v>
      </c>
      <c r="L856" s="58">
        <v>73.632195618950604</v>
      </c>
      <c r="M856" s="58">
        <v>107.95771777890999</v>
      </c>
      <c r="N856" s="57">
        <v>165.77525252525299</v>
      </c>
      <c r="O856" s="112">
        <f t="shared" si="42"/>
        <v>0.65122939723747064</v>
      </c>
      <c r="P856" s="57">
        <v>493</v>
      </c>
      <c r="Q856" s="57">
        <v>464</v>
      </c>
      <c r="R856" s="113">
        <f t="shared" si="43"/>
        <v>0.94117647058823528</v>
      </c>
    </row>
    <row r="857" spans="1:18" ht="37.5" x14ac:dyDescent="0.3">
      <c r="A857" s="41" t="s">
        <v>611</v>
      </c>
      <c r="B857" s="183">
        <v>80</v>
      </c>
      <c r="C857" s="183" t="s">
        <v>55</v>
      </c>
      <c r="D857" s="53">
        <v>2022</v>
      </c>
      <c r="E857" s="183" t="s">
        <v>597</v>
      </c>
      <c r="F857" s="184" t="e">
        <f ca="1">_xlfn.XLOOKUP(E857,Sheet1!$A$4:$A$11,Sheet1!$C$4:$C$11,"")</f>
        <v>#NAME?</v>
      </c>
      <c r="G857" s="183" t="s">
        <v>598</v>
      </c>
      <c r="H857" s="58">
        <v>1319</v>
      </c>
      <c r="I857" s="58">
        <v>1360</v>
      </c>
      <c r="J857" s="114">
        <v>1.0310841546626199</v>
      </c>
      <c r="K857" s="58">
        <v>395</v>
      </c>
      <c r="L857" s="58">
        <v>106.01102941176499</v>
      </c>
      <c r="M857" s="58">
        <v>100.21250000000001</v>
      </c>
      <c r="N857" s="57">
        <v>650.85822784810102</v>
      </c>
      <c r="O857" s="112">
        <f t="shared" si="42"/>
        <v>0.15396978283784998</v>
      </c>
      <c r="P857" s="57">
        <v>271</v>
      </c>
      <c r="Q857" s="57">
        <v>199</v>
      </c>
      <c r="R857" s="113">
        <f t="shared" si="43"/>
        <v>0.73431734317343178</v>
      </c>
    </row>
    <row r="858" spans="1:18" ht="37.5" x14ac:dyDescent="0.3">
      <c r="A858" s="41" t="s">
        <v>611</v>
      </c>
      <c r="B858" s="183">
        <v>80</v>
      </c>
      <c r="C858" s="183" t="s">
        <v>55</v>
      </c>
      <c r="D858" s="53">
        <v>2022</v>
      </c>
      <c r="E858" s="183" t="s">
        <v>599</v>
      </c>
      <c r="F858" s="184" t="e">
        <f ca="1">_xlfn.XLOOKUP(E858,Sheet1!$A$4:$A$11,Sheet1!$C$4:$C$11,"")</f>
        <v>#NAME?</v>
      </c>
      <c r="G858" s="183" t="s">
        <v>600</v>
      </c>
      <c r="H858" s="58">
        <v>1274</v>
      </c>
      <c r="I858" s="58">
        <v>1113</v>
      </c>
      <c r="J858" s="114">
        <v>0.87362637362637396</v>
      </c>
      <c r="K858" s="58">
        <v>850</v>
      </c>
      <c r="L858" s="58">
        <v>278.75112309074598</v>
      </c>
      <c r="M858" s="58">
        <v>196.691823899371</v>
      </c>
      <c r="N858" s="57">
        <v>175.52</v>
      </c>
      <c r="O858" s="112">
        <f t="shared" si="42"/>
        <v>1.1206234269563069</v>
      </c>
      <c r="P858" s="57">
        <v>673</v>
      </c>
      <c r="Q858" s="57">
        <v>594</v>
      </c>
      <c r="R858" s="113">
        <f t="shared" si="43"/>
        <v>0.88261515601783058</v>
      </c>
    </row>
    <row r="859" spans="1:18" ht="37.5" x14ac:dyDescent="0.3">
      <c r="A859" s="41" t="s">
        <v>611</v>
      </c>
      <c r="B859" s="183">
        <v>80</v>
      </c>
      <c r="C859" s="183" t="s">
        <v>55</v>
      </c>
      <c r="D859" s="53">
        <v>2022</v>
      </c>
      <c r="E859" s="183" t="s">
        <v>607</v>
      </c>
      <c r="F859" s="184" t="e">
        <f ca="1">_xlfn.XLOOKUP(E859,Sheet1!$A$4:$A$11,Sheet1!$C$4:$C$11,"")</f>
        <v>#NAME?</v>
      </c>
      <c r="G859" s="183" t="s">
        <v>737</v>
      </c>
      <c r="H859" s="58">
        <v>1745</v>
      </c>
      <c r="I859" s="58">
        <v>2103</v>
      </c>
      <c r="J859" s="114">
        <v>1.2051575931232099</v>
      </c>
      <c r="K859" s="58">
        <v>506</v>
      </c>
      <c r="L859" s="58">
        <v>87.822158820732298</v>
      </c>
      <c r="M859" s="58">
        <v>141.310984308131</v>
      </c>
      <c r="N859" s="57">
        <v>73.695652173913004</v>
      </c>
      <c r="O859" s="112">
        <f t="shared" si="42"/>
        <v>1.9174941823522211</v>
      </c>
      <c r="P859" s="57">
        <v>862</v>
      </c>
      <c r="Q859" s="57">
        <v>862</v>
      </c>
      <c r="R859" s="113">
        <f t="shared" si="43"/>
        <v>1</v>
      </c>
    </row>
    <row r="860" spans="1:18" ht="37.5" x14ac:dyDescent="0.3">
      <c r="A860" s="41" t="s">
        <v>611</v>
      </c>
      <c r="B860" s="183">
        <v>80</v>
      </c>
      <c r="C860" s="183" t="s">
        <v>55</v>
      </c>
      <c r="D860" s="53">
        <v>2022</v>
      </c>
      <c r="E860" s="183" t="s">
        <v>595</v>
      </c>
      <c r="F860" s="184" t="e">
        <f ca="1">_xlfn.XLOOKUP(E860,Sheet1!$A$4:$A$11,Sheet1!$C$4:$C$11,"")</f>
        <v>#NAME?</v>
      </c>
      <c r="G860" s="183" t="s">
        <v>596</v>
      </c>
      <c r="H860" s="58">
        <v>3447</v>
      </c>
      <c r="I860" s="58">
        <v>3467</v>
      </c>
      <c r="J860" s="114">
        <v>1.0058021467943099</v>
      </c>
      <c r="K860" s="58">
        <v>1024</v>
      </c>
      <c r="L860" s="58">
        <v>107.805018748197</v>
      </c>
      <c r="M860" s="58">
        <v>110.399192385348</v>
      </c>
      <c r="N860" s="57">
        <v>117.26171875</v>
      </c>
      <c r="O860" s="112">
        <f t="shared" si="42"/>
        <v>0.94147683968983276</v>
      </c>
      <c r="P860" s="57">
        <v>478</v>
      </c>
      <c r="Q860" s="57">
        <v>467</v>
      </c>
      <c r="R860" s="113">
        <f t="shared" si="43"/>
        <v>0.97698744769874479</v>
      </c>
    </row>
    <row r="861" spans="1:18" ht="37.5" x14ac:dyDescent="0.3">
      <c r="A861" s="41" t="s">
        <v>611</v>
      </c>
      <c r="B861" s="183">
        <v>82</v>
      </c>
      <c r="C861" s="183" t="s">
        <v>68</v>
      </c>
      <c r="D861" s="53">
        <v>2022</v>
      </c>
      <c r="E861" s="183" t="s">
        <v>597</v>
      </c>
      <c r="F861" s="184" t="e">
        <f ca="1">_xlfn.XLOOKUP(E861,Sheet1!$A$4:$A$11,Sheet1!$C$4:$C$11,"")</f>
        <v>#NAME?</v>
      </c>
      <c r="G861" s="183" t="s">
        <v>598</v>
      </c>
      <c r="H861" s="58">
        <v>256</v>
      </c>
      <c r="I861" s="58">
        <v>307</v>
      </c>
      <c r="J861" s="114">
        <v>1.19921875</v>
      </c>
      <c r="K861" s="58">
        <v>77</v>
      </c>
      <c r="L861" s="58">
        <v>91.547231270358296</v>
      </c>
      <c r="M861" s="58">
        <v>254.69381107491901</v>
      </c>
      <c r="N861" s="57">
        <v>119.051948051948</v>
      </c>
      <c r="O861" s="112">
        <f t="shared" si="42"/>
        <v>2.1393502184759217</v>
      </c>
      <c r="P861" s="57">
        <v>118</v>
      </c>
      <c r="Q861" s="57">
        <v>116</v>
      </c>
      <c r="R861" s="113">
        <f t="shared" si="43"/>
        <v>0.98305084745762716</v>
      </c>
    </row>
    <row r="862" spans="1:18" ht="37.5" x14ac:dyDescent="0.3">
      <c r="A862" s="41" t="s">
        <v>611</v>
      </c>
      <c r="B862" s="183">
        <v>82</v>
      </c>
      <c r="C862" s="183" t="s">
        <v>68</v>
      </c>
      <c r="D862" s="53">
        <v>2022</v>
      </c>
      <c r="E862" s="183" t="s">
        <v>599</v>
      </c>
      <c r="F862" s="184" t="e">
        <f ca="1">_xlfn.XLOOKUP(E862,Sheet1!$A$4:$A$11,Sheet1!$C$4:$C$11,"")</f>
        <v>#NAME?</v>
      </c>
      <c r="G862" s="183" t="s">
        <v>600</v>
      </c>
      <c r="H862" s="58">
        <v>263</v>
      </c>
      <c r="I862" s="58">
        <v>269</v>
      </c>
      <c r="J862" s="114">
        <v>1.02281368821293</v>
      </c>
      <c r="K862" s="58">
        <v>82</v>
      </c>
      <c r="L862" s="58">
        <v>111.263940520446</v>
      </c>
      <c r="M862" s="58">
        <v>101.67286245353201</v>
      </c>
      <c r="N862" s="57">
        <v>410.243902439024</v>
      </c>
      <c r="O862" s="112">
        <f t="shared" si="42"/>
        <v>0.24783515818042903</v>
      </c>
      <c r="P862" s="57">
        <v>60</v>
      </c>
      <c r="Q862" s="57">
        <v>54</v>
      </c>
      <c r="R862" s="113">
        <f t="shared" si="43"/>
        <v>0.9</v>
      </c>
    </row>
    <row r="863" spans="1:18" ht="37.5" x14ac:dyDescent="0.3">
      <c r="A863" s="41" t="s">
        <v>611</v>
      </c>
      <c r="B863" s="183">
        <v>82</v>
      </c>
      <c r="C863" s="183" t="s">
        <v>68</v>
      </c>
      <c r="D863" s="53">
        <v>2022</v>
      </c>
      <c r="E863" s="183" t="s">
        <v>607</v>
      </c>
      <c r="F863" s="184" t="e">
        <f ca="1">_xlfn.XLOOKUP(E863,Sheet1!$A$4:$A$11,Sheet1!$C$4:$C$11,"")</f>
        <v>#NAME?</v>
      </c>
      <c r="G863" s="183" t="s">
        <v>737</v>
      </c>
      <c r="H863" s="58">
        <v>268</v>
      </c>
      <c r="I863" s="58">
        <v>326</v>
      </c>
      <c r="J863" s="114">
        <v>1.2164179104477599</v>
      </c>
      <c r="K863" s="58">
        <v>145</v>
      </c>
      <c r="L863" s="58">
        <v>162.346625766871</v>
      </c>
      <c r="M863" s="58">
        <v>251.868098159509</v>
      </c>
      <c r="N863" s="57">
        <v>232.15172413793101</v>
      </c>
      <c r="O863" s="112">
        <f t="shared" si="42"/>
        <v>1.0849288287424637</v>
      </c>
      <c r="P863" s="57">
        <v>177</v>
      </c>
      <c r="Q863" s="57">
        <v>150</v>
      </c>
      <c r="R863" s="113">
        <f t="shared" si="43"/>
        <v>0.84745762711864403</v>
      </c>
    </row>
    <row r="864" spans="1:18" ht="37.5" x14ac:dyDescent="0.3">
      <c r="A864" s="41" t="s">
        <v>611</v>
      </c>
      <c r="B864" s="183">
        <v>82</v>
      </c>
      <c r="C864" s="183" t="s">
        <v>68</v>
      </c>
      <c r="D864" s="53">
        <v>2022</v>
      </c>
      <c r="E864" s="183" t="s">
        <v>604</v>
      </c>
      <c r="F864" s="184" t="e">
        <f ca="1">_xlfn.XLOOKUP(E864,Sheet1!$A$4:$A$11,Sheet1!$C$4:$C$11,"")</f>
        <v>#NAME?</v>
      </c>
      <c r="G864" s="51" t="s">
        <v>605</v>
      </c>
      <c r="H864" s="58">
        <v>442</v>
      </c>
      <c r="I864" s="58">
        <v>528</v>
      </c>
      <c r="J864" s="114">
        <v>1.1945701357466101</v>
      </c>
      <c r="K864" s="58">
        <v>230</v>
      </c>
      <c r="L864" s="58">
        <v>158.99621212121201</v>
      </c>
      <c r="M864" s="58">
        <v>300.73863636363598</v>
      </c>
      <c r="N864" s="57">
        <v>130.352173913043</v>
      </c>
      <c r="O864" s="112">
        <f t="shared" si="42"/>
        <v>2.307124057357544</v>
      </c>
      <c r="P864" s="57">
        <v>245</v>
      </c>
      <c r="Q864" s="57">
        <v>233</v>
      </c>
      <c r="R864" s="113">
        <f t="shared" si="43"/>
        <v>0.95102040816326527</v>
      </c>
    </row>
    <row r="865" spans="1:18" ht="37.5" x14ac:dyDescent="0.3">
      <c r="A865" s="41" t="s">
        <v>611</v>
      </c>
      <c r="B865" s="183">
        <v>82</v>
      </c>
      <c r="C865" s="183" t="s">
        <v>68</v>
      </c>
      <c r="D865" s="53">
        <v>2022</v>
      </c>
      <c r="E865" s="183" t="s">
        <v>595</v>
      </c>
      <c r="F865" s="184" t="e">
        <f ca="1">_xlfn.XLOOKUP(E865,Sheet1!$A$4:$A$11,Sheet1!$C$4:$C$11,"")</f>
        <v>#NAME?</v>
      </c>
      <c r="G865" s="183" t="s">
        <v>596</v>
      </c>
      <c r="H865" s="58">
        <v>615</v>
      </c>
      <c r="I865" s="58">
        <v>631</v>
      </c>
      <c r="J865" s="114">
        <v>1.0260162601625999</v>
      </c>
      <c r="K865" s="58">
        <v>199</v>
      </c>
      <c r="L865" s="58">
        <v>115.110935023772</v>
      </c>
      <c r="M865" s="58">
        <v>88.835182250396201</v>
      </c>
      <c r="N865" s="57">
        <v>263.88944723618101</v>
      </c>
      <c r="O865" s="112">
        <f t="shared" si="42"/>
        <v>0.33663787309724713</v>
      </c>
      <c r="P865" s="57">
        <v>24</v>
      </c>
      <c r="Q865" s="57">
        <v>23</v>
      </c>
      <c r="R865" s="113">
        <f t="shared" si="43"/>
        <v>0.95833333333333337</v>
      </c>
    </row>
    <row r="866" spans="1:18" ht="37.5" x14ac:dyDescent="0.3">
      <c r="A866" s="41" t="s">
        <v>611</v>
      </c>
      <c r="B866" s="183">
        <v>83</v>
      </c>
      <c r="C866" s="183" t="s">
        <v>73</v>
      </c>
      <c r="D866" s="53">
        <v>2022</v>
      </c>
      <c r="E866" s="183" t="s">
        <v>597</v>
      </c>
      <c r="F866" s="184" t="e">
        <f ca="1">_xlfn.XLOOKUP(E866,Sheet1!$A$4:$A$11,Sheet1!$C$4:$C$11,"")</f>
        <v>#NAME?</v>
      </c>
      <c r="G866" s="183" t="s">
        <v>598</v>
      </c>
      <c r="H866" s="58">
        <v>368</v>
      </c>
      <c r="I866" s="58">
        <v>391</v>
      </c>
      <c r="J866" s="114">
        <v>1.0625</v>
      </c>
      <c r="K866" s="58">
        <v>226</v>
      </c>
      <c r="L866" s="58">
        <v>210.97186700767301</v>
      </c>
      <c r="M866" s="58">
        <v>248.979539641944</v>
      </c>
      <c r="N866" s="57">
        <v>234.261061946903</v>
      </c>
      <c r="O866" s="112">
        <f t="shared" si="42"/>
        <v>1.0628293817705694</v>
      </c>
      <c r="P866" s="57">
        <v>226</v>
      </c>
      <c r="Q866" s="57">
        <v>206</v>
      </c>
      <c r="R866" s="113">
        <f t="shared" si="43"/>
        <v>0.91150442477876104</v>
      </c>
    </row>
    <row r="867" spans="1:18" ht="37.5" x14ac:dyDescent="0.3">
      <c r="A867" s="41" t="s">
        <v>611</v>
      </c>
      <c r="B867" s="183">
        <v>83</v>
      </c>
      <c r="C867" s="183" t="s">
        <v>73</v>
      </c>
      <c r="D867" s="53">
        <v>2022</v>
      </c>
      <c r="E867" s="183" t="s">
        <v>599</v>
      </c>
      <c r="F867" s="184" t="e">
        <f ca="1">_xlfn.XLOOKUP(E867,Sheet1!$A$4:$A$11,Sheet1!$C$4:$C$11,"")</f>
        <v>#NAME?</v>
      </c>
      <c r="G867" s="183" t="s">
        <v>600</v>
      </c>
      <c r="H867" s="58">
        <v>714</v>
      </c>
      <c r="I867" s="58">
        <v>741</v>
      </c>
      <c r="J867" s="114">
        <v>1.03781512605042</v>
      </c>
      <c r="K867" s="58">
        <v>293</v>
      </c>
      <c r="L867" s="58">
        <v>144.32523616734099</v>
      </c>
      <c r="M867" s="58">
        <v>123.561403508772</v>
      </c>
      <c r="N867" s="57">
        <v>784.03754266211604</v>
      </c>
      <c r="O867" s="112">
        <f t="shared" si="42"/>
        <v>0.15759628434275277</v>
      </c>
      <c r="P867" s="57">
        <v>210</v>
      </c>
      <c r="Q867" s="57">
        <v>148</v>
      </c>
      <c r="R867" s="113">
        <f t="shared" si="43"/>
        <v>0.70476190476190481</v>
      </c>
    </row>
    <row r="868" spans="1:18" ht="37.5" x14ac:dyDescent="0.3">
      <c r="A868" s="41" t="s">
        <v>611</v>
      </c>
      <c r="B868" s="183">
        <v>83</v>
      </c>
      <c r="C868" s="183" t="s">
        <v>73</v>
      </c>
      <c r="D868" s="53">
        <v>2022</v>
      </c>
      <c r="E868" s="183" t="s">
        <v>607</v>
      </c>
      <c r="F868" s="184" t="e">
        <f ca="1">_xlfn.XLOOKUP(E868,Sheet1!$A$4:$A$11,Sheet1!$C$4:$C$11,"")</f>
        <v>#NAME?</v>
      </c>
      <c r="G868" s="183" t="s">
        <v>737</v>
      </c>
      <c r="H868" s="58">
        <v>490</v>
      </c>
      <c r="I868" s="58">
        <v>368</v>
      </c>
      <c r="J868" s="114">
        <v>0.75102040816326499</v>
      </c>
      <c r="K868" s="58">
        <v>361</v>
      </c>
      <c r="L868" s="58">
        <v>358.05706521739103</v>
      </c>
      <c r="M868" s="58">
        <v>213.60869565217399</v>
      </c>
      <c r="N868" s="57">
        <v>173.27700831024899</v>
      </c>
      <c r="O868" s="112">
        <f t="shared" si="42"/>
        <v>1.2327584469239676</v>
      </c>
      <c r="P868" s="57">
        <v>242</v>
      </c>
      <c r="Q868" s="57">
        <v>212</v>
      </c>
      <c r="R868" s="113">
        <f t="shared" si="43"/>
        <v>0.87603305785123964</v>
      </c>
    </row>
    <row r="869" spans="1:18" ht="37.5" x14ac:dyDescent="0.3">
      <c r="A869" s="41" t="s">
        <v>611</v>
      </c>
      <c r="B869" s="183">
        <v>83</v>
      </c>
      <c r="C869" s="183" t="s">
        <v>73</v>
      </c>
      <c r="D869" s="53">
        <v>2022</v>
      </c>
      <c r="E869" s="183" t="s">
        <v>604</v>
      </c>
      <c r="F869" s="184" t="e">
        <f ca="1">_xlfn.XLOOKUP(E869,Sheet1!$A$4:$A$11,Sheet1!$C$4:$C$11,"")</f>
        <v>#NAME?</v>
      </c>
      <c r="G869" s="51" t="s">
        <v>605</v>
      </c>
      <c r="H869" s="58">
        <v>243</v>
      </c>
      <c r="I869" s="58">
        <v>279</v>
      </c>
      <c r="J869" s="114">
        <v>1.1481481481481499</v>
      </c>
      <c r="K869" s="58">
        <v>69</v>
      </c>
      <c r="L869" s="58">
        <v>90.268817204301101</v>
      </c>
      <c r="M869" s="58">
        <v>124.73835125447999</v>
      </c>
      <c r="N869" s="57">
        <v>41.9420289855072</v>
      </c>
      <c r="O869" s="112">
        <f t="shared" si="42"/>
        <v>2.9740657348165613</v>
      </c>
      <c r="P869" s="57">
        <v>106</v>
      </c>
      <c r="Q869" s="57">
        <v>106</v>
      </c>
      <c r="R869" s="113">
        <f t="shared" si="43"/>
        <v>1</v>
      </c>
    </row>
    <row r="870" spans="1:18" ht="37.5" x14ac:dyDescent="0.3">
      <c r="A870" s="41" t="s">
        <v>611</v>
      </c>
      <c r="B870" s="183">
        <v>83</v>
      </c>
      <c r="C870" s="183" t="s">
        <v>73</v>
      </c>
      <c r="D870" s="53">
        <v>2022</v>
      </c>
      <c r="E870" s="183" t="s">
        <v>595</v>
      </c>
      <c r="F870" s="184" t="e">
        <f ca="1">_xlfn.XLOOKUP(E870,Sheet1!$A$4:$A$11,Sheet1!$C$4:$C$11,"")</f>
        <v>#NAME?</v>
      </c>
      <c r="G870" s="183" t="s">
        <v>596</v>
      </c>
      <c r="H870" s="58">
        <v>1244</v>
      </c>
      <c r="I870" s="58">
        <v>1251</v>
      </c>
      <c r="J870" s="114">
        <v>1.0056270096463</v>
      </c>
      <c r="K870" s="58">
        <v>535</v>
      </c>
      <c r="L870" s="58">
        <v>156.095123900879</v>
      </c>
      <c r="M870" s="58">
        <v>160.48760991207001</v>
      </c>
      <c r="N870" s="57">
        <v>199.44859813084099</v>
      </c>
      <c r="O870" s="112">
        <f t="shared" si="42"/>
        <v>0.80465649503732262</v>
      </c>
      <c r="P870" s="57">
        <v>156</v>
      </c>
      <c r="Q870" s="57">
        <v>152</v>
      </c>
      <c r="R870" s="113">
        <f t="shared" si="43"/>
        <v>0.97435897435897434</v>
      </c>
    </row>
    <row r="871" spans="1:18" ht="37.5" x14ac:dyDescent="0.3">
      <c r="A871" s="41" t="s">
        <v>611</v>
      </c>
      <c r="B871" s="183">
        <v>84</v>
      </c>
      <c r="C871" s="183" t="s">
        <v>56</v>
      </c>
      <c r="D871" s="53">
        <v>2022</v>
      </c>
      <c r="E871" s="183" t="s">
        <v>597</v>
      </c>
      <c r="F871" s="184" t="e">
        <f ca="1">_xlfn.XLOOKUP(E871,Sheet1!$A$4:$A$11,Sheet1!$C$4:$C$11,"")</f>
        <v>#NAME?</v>
      </c>
      <c r="G871" s="183" t="s">
        <v>598</v>
      </c>
      <c r="H871" s="58">
        <v>265</v>
      </c>
      <c r="I871" s="58">
        <v>338</v>
      </c>
      <c r="J871" s="114">
        <v>1.2754716981132099</v>
      </c>
      <c r="K871" s="58">
        <v>157</v>
      </c>
      <c r="L871" s="58">
        <v>169.54142011834301</v>
      </c>
      <c r="M871" s="58">
        <v>293.31952662721898</v>
      </c>
      <c r="N871" s="57">
        <v>278.64968152866197</v>
      </c>
      <c r="O871" s="112">
        <f t="shared" si="42"/>
        <v>1.0526461936653893</v>
      </c>
      <c r="P871" s="57">
        <v>222</v>
      </c>
      <c r="Q871" s="57">
        <v>207</v>
      </c>
      <c r="R871" s="113">
        <f t="shared" si="43"/>
        <v>0.93243243243243246</v>
      </c>
    </row>
    <row r="872" spans="1:18" ht="37.5" x14ac:dyDescent="0.3">
      <c r="A872" s="41" t="s">
        <v>611</v>
      </c>
      <c r="B872" s="183">
        <v>84</v>
      </c>
      <c r="C872" s="183" t="s">
        <v>56</v>
      </c>
      <c r="D872" s="53">
        <v>2022</v>
      </c>
      <c r="E872" s="183" t="s">
        <v>599</v>
      </c>
      <c r="F872" s="184" t="e">
        <f ca="1">_xlfn.XLOOKUP(E872,Sheet1!$A$4:$A$11,Sheet1!$C$4:$C$11,"")</f>
        <v>#NAME?</v>
      </c>
      <c r="G872" s="183" t="s">
        <v>600</v>
      </c>
      <c r="H872" s="58">
        <v>529</v>
      </c>
      <c r="I872" s="58">
        <v>552</v>
      </c>
      <c r="J872" s="114">
        <v>1.0434782608695701</v>
      </c>
      <c r="K872" s="58">
        <v>151</v>
      </c>
      <c r="L872" s="58">
        <v>99.846014492753596</v>
      </c>
      <c r="M872" s="58">
        <v>128.84782608695701</v>
      </c>
      <c r="N872" s="57">
        <v>731.03973509933803</v>
      </c>
      <c r="O872" s="112">
        <f t="shared" si="42"/>
        <v>0.17625283538034825</v>
      </c>
      <c r="P872" s="57">
        <v>110</v>
      </c>
      <c r="Q872" s="57">
        <v>89</v>
      </c>
      <c r="R872" s="113">
        <f t="shared" si="43"/>
        <v>0.80909090909090908</v>
      </c>
    </row>
    <row r="873" spans="1:18" ht="37.5" x14ac:dyDescent="0.3">
      <c r="A873" s="41" t="s">
        <v>611</v>
      </c>
      <c r="B873" s="183">
        <v>84</v>
      </c>
      <c r="C873" s="183" t="s">
        <v>56</v>
      </c>
      <c r="D873" s="53">
        <v>2022</v>
      </c>
      <c r="E873" s="183" t="s">
        <v>607</v>
      </c>
      <c r="F873" s="184" t="e">
        <f ca="1">_xlfn.XLOOKUP(E873,Sheet1!$A$4:$A$11,Sheet1!$C$4:$C$11,"")</f>
        <v>#NAME?</v>
      </c>
      <c r="G873" s="183" t="s">
        <v>737</v>
      </c>
      <c r="H873" s="58">
        <v>287</v>
      </c>
      <c r="I873" s="58">
        <v>349</v>
      </c>
      <c r="J873" s="114">
        <v>1.2160278745644599</v>
      </c>
      <c r="K873" s="58">
        <v>199</v>
      </c>
      <c r="L873" s="58">
        <v>208.12320916905401</v>
      </c>
      <c r="M873" s="58">
        <v>282.35530085959903</v>
      </c>
      <c r="N873" s="57">
        <v>307.51758793969799</v>
      </c>
      <c r="O873" s="112">
        <f t="shared" si="42"/>
        <v>0.91817610417446072</v>
      </c>
      <c r="P873" s="57">
        <v>255</v>
      </c>
      <c r="Q873" s="57">
        <v>199</v>
      </c>
      <c r="R873" s="113">
        <f t="shared" si="43"/>
        <v>0.7803921568627451</v>
      </c>
    </row>
    <row r="874" spans="1:18" ht="37.5" x14ac:dyDescent="0.3">
      <c r="A874" s="41" t="s">
        <v>611</v>
      </c>
      <c r="B874" s="183">
        <v>84</v>
      </c>
      <c r="C874" s="183" t="s">
        <v>56</v>
      </c>
      <c r="D874" s="53">
        <v>2022</v>
      </c>
      <c r="E874" s="183" t="s">
        <v>604</v>
      </c>
      <c r="F874" s="184" t="e">
        <f ca="1">_xlfn.XLOOKUP(E874,Sheet1!$A$4:$A$11,Sheet1!$C$4:$C$11,"")</f>
        <v>#NAME?</v>
      </c>
      <c r="G874" s="51" t="s">
        <v>605</v>
      </c>
      <c r="H874" s="58">
        <v>248</v>
      </c>
      <c r="I874" s="58">
        <v>238</v>
      </c>
      <c r="J874" s="114">
        <v>0.95967741935483897</v>
      </c>
      <c r="K874" s="58">
        <v>53</v>
      </c>
      <c r="L874" s="58">
        <v>81.281512605041996</v>
      </c>
      <c r="M874" s="58">
        <v>55.537815126050397</v>
      </c>
      <c r="N874" s="57">
        <v>49.943396226415103</v>
      </c>
      <c r="O874" s="112">
        <f t="shared" si="42"/>
        <v>1.1120151876390898</v>
      </c>
      <c r="P874" s="57">
        <v>43</v>
      </c>
      <c r="Q874" s="57">
        <v>43</v>
      </c>
      <c r="R874" s="113">
        <f t="shared" si="43"/>
        <v>1</v>
      </c>
    </row>
    <row r="875" spans="1:18" ht="37.5" x14ac:dyDescent="0.3">
      <c r="A875" s="41" t="s">
        <v>611</v>
      </c>
      <c r="B875" s="183">
        <v>84</v>
      </c>
      <c r="C875" s="183" t="s">
        <v>56</v>
      </c>
      <c r="D875" s="53">
        <v>2022</v>
      </c>
      <c r="E875" s="183" t="s">
        <v>595</v>
      </c>
      <c r="F875" s="184" t="e">
        <f ca="1">_xlfn.XLOOKUP(E875,Sheet1!$A$4:$A$11,Sheet1!$C$4:$C$11,"")</f>
        <v>#NAME?</v>
      </c>
      <c r="G875" s="183" t="s">
        <v>596</v>
      </c>
      <c r="H875" s="58">
        <v>1100</v>
      </c>
      <c r="I875" s="58">
        <v>1065</v>
      </c>
      <c r="J875" s="114">
        <v>0.96818181818181803</v>
      </c>
      <c r="K875" s="58">
        <v>671</v>
      </c>
      <c r="L875" s="58">
        <v>229.96713615023501</v>
      </c>
      <c r="M875" s="58">
        <v>168.329577464789</v>
      </c>
      <c r="N875" s="57">
        <v>412.298062593145</v>
      </c>
      <c r="O875" s="112">
        <f t="shared" si="42"/>
        <v>0.408271570344235</v>
      </c>
      <c r="P875" s="57">
        <v>125</v>
      </c>
      <c r="Q875" s="57">
        <v>114</v>
      </c>
      <c r="R875" s="113">
        <f t="shared" si="43"/>
        <v>0.91200000000000003</v>
      </c>
    </row>
    <row r="876" spans="1:18" ht="37.5" x14ac:dyDescent="0.3">
      <c r="A876" s="41" t="s">
        <v>611</v>
      </c>
      <c r="B876" s="183">
        <v>85</v>
      </c>
      <c r="C876" s="183" t="s">
        <v>57</v>
      </c>
      <c r="D876" s="53">
        <v>2022</v>
      </c>
      <c r="E876" s="183" t="s">
        <v>597</v>
      </c>
      <c r="F876" s="184" t="e">
        <f ca="1">_xlfn.XLOOKUP(E876,Sheet1!$A$4:$A$11,Sheet1!$C$4:$C$11,"")</f>
        <v>#NAME?</v>
      </c>
      <c r="G876" s="183" t="s">
        <v>598</v>
      </c>
      <c r="H876" s="58">
        <v>526</v>
      </c>
      <c r="I876" s="58">
        <v>650</v>
      </c>
      <c r="J876" s="114">
        <v>1.2357414448669199</v>
      </c>
      <c r="K876" s="58">
        <v>462</v>
      </c>
      <c r="L876" s="58">
        <v>259.43076923076899</v>
      </c>
      <c r="M876" s="58">
        <v>297.16461538461499</v>
      </c>
      <c r="N876" s="57">
        <v>247.23809523809501</v>
      </c>
      <c r="O876" s="112">
        <f t="shared" si="42"/>
        <v>1.2019370036742913</v>
      </c>
      <c r="P876" s="57">
        <v>559</v>
      </c>
      <c r="Q876" s="57">
        <v>529</v>
      </c>
      <c r="R876" s="113">
        <f t="shared" si="43"/>
        <v>0.94633273703041143</v>
      </c>
    </row>
    <row r="877" spans="1:18" ht="37.5" x14ac:dyDescent="0.3">
      <c r="A877" s="41" t="s">
        <v>611</v>
      </c>
      <c r="B877" s="183">
        <v>85</v>
      </c>
      <c r="C877" s="183" t="s">
        <v>57</v>
      </c>
      <c r="D877" s="53">
        <v>2022</v>
      </c>
      <c r="E877" s="183" t="s">
        <v>599</v>
      </c>
      <c r="F877" s="184" t="e">
        <f ca="1">_xlfn.XLOOKUP(E877,Sheet1!$A$4:$A$11,Sheet1!$C$4:$C$11,"")</f>
        <v>#NAME?</v>
      </c>
      <c r="G877" s="183" t="s">
        <v>600</v>
      </c>
      <c r="H877" s="58">
        <v>1393</v>
      </c>
      <c r="I877" s="58">
        <v>1245</v>
      </c>
      <c r="J877" s="114">
        <v>0.89375448671931101</v>
      </c>
      <c r="K877" s="58">
        <v>866</v>
      </c>
      <c r="L877" s="58">
        <v>253.88755020080299</v>
      </c>
      <c r="M877" s="58">
        <v>141.18795180722901</v>
      </c>
      <c r="N877" s="57">
        <v>502.353348729792</v>
      </c>
      <c r="O877" s="112">
        <f t="shared" si="42"/>
        <v>0.28105307183524281</v>
      </c>
      <c r="P877" s="57">
        <v>520</v>
      </c>
      <c r="Q877" s="57">
        <v>273</v>
      </c>
      <c r="R877" s="113">
        <f t="shared" si="43"/>
        <v>0.52500000000000002</v>
      </c>
    </row>
    <row r="878" spans="1:18" ht="37.5" x14ac:dyDescent="0.3">
      <c r="A878" s="41" t="s">
        <v>611</v>
      </c>
      <c r="B878" s="183">
        <v>85</v>
      </c>
      <c r="C878" s="183" t="s">
        <v>57</v>
      </c>
      <c r="D878" s="53">
        <v>2022</v>
      </c>
      <c r="E878" s="183" t="s">
        <v>607</v>
      </c>
      <c r="F878" s="184" t="e">
        <f ca="1">_xlfn.XLOOKUP(E878,Sheet1!$A$4:$A$11,Sheet1!$C$4:$C$11,"")</f>
        <v>#NAME?</v>
      </c>
      <c r="G878" s="183" t="s">
        <v>737</v>
      </c>
      <c r="H878" s="58">
        <v>831</v>
      </c>
      <c r="I878" s="58">
        <v>747</v>
      </c>
      <c r="J878" s="114">
        <v>0.89891696750902494</v>
      </c>
      <c r="K878" s="58">
        <v>733</v>
      </c>
      <c r="L878" s="58">
        <v>358.15930388219499</v>
      </c>
      <c r="M878" s="58">
        <v>310.15261044176702</v>
      </c>
      <c r="N878" s="57">
        <v>263.33697135061402</v>
      </c>
      <c r="O878" s="112">
        <f t="shared" si="42"/>
        <v>1.1777784518863528</v>
      </c>
      <c r="P878" s="57">
        <v>580</v>
      </c>
      <c r="Q878" s="57">
        <v>505</v>
      </c>
      <c r="R878" s="113">
        <f t="shared" si="43"/>
        <v>0.87068965517241381</v>
      </c>
    </row>
    <row r="879" spans="1:18" ht="37.5" x14ac:dyDescent="0.3">
      <c r="A879" s="41" t="s">
        <v>611</v>
      </c>
      <c r="B879" s="183">
        <v>85</v>
      </c>
      <c r="C879" s="183" t="s">
        <v>57</v>
      </c>
      <c r="D879" s="53">
        <v>2022</v>
      </c>
      <c r="E879" s="183" t="s">
        <v>604</v>
      </c>
      <c r="F879" s="184" t="e">
        <f ca="1">_xlfn.XLOOKUP(E879,Sheet1!$A$4:$A$11,Sheet1!$C$4:$C$11,"")</f>
        <v>#NAME?</v>
      </c>
      <c r="G879" s="51" t="s">
        <v>605</v>
      </c>
      <c r="H879" s="58">
        <v>1625</v>
      </c>
      <c r="I879" s="58">
        <v>2015</v>
      </c>
      <c r="J879" s="114">
        <v>1.24</v>
      </c>
      <c r="K879" s="58">
        <v>1368</v>
      </c>
      <c r="L879" s="58">
        <v>247.80148883374699</v>
      </c>
      <c r="M879" s="58">
        <v>331.57617866005</v>
      </c>
      <c r="N879" s="57">
        <v>171.15350877193001</v>
      </c>
      <c r="O879" s="112">
        <f t="shared" si="42"/>
        <v>1.9373028402350234</v>
      </c>
      <c r="P879" s="57">
        <v>1705</v>
      </c>
      <c r="Q879" s="57">
        <v>1644</v>
      </c>
      <c r="R879" s="113">
        <f t="shared" si="43"/>
        <v>0.96422287390029326</v>
      </c>
    </row>
    <row r="880" spans="1:18" ht="37.5" x14ac:dyDescent="0.3">
      <c r="A880" s="41" t="s">
        <v>611</v>
      </c>
      <c r="B880" s="183">
        <v>85</v>
      </c>
      <c r="C880" s="183" t="s">
        <v>57</v>
      </c>
      <c r="D880" s="53">
        <v>2022</v>
      </c>
      <c r="E880" s="183" t="s">
        <v>595</v>
      </c>
      <c r="F880" s="184" t="e">
        <f ca="1">_xlfn.XLOOKUP(E880,Sheet1!$A$4:$A$11,Sheet1!$C$4:$C$11,"")</f>
        <v>#NAME?</v>
      </c>
      <c r="G880" s="183" t="s">
        <v>596</v>
      </c>
      <c r="H880" s="58">
        <v>2132</v>
      </c>
      <c r="I880" s="58">
        <v>2651</v>
      </c>
      <c r="J880" s="114">
        <v>1.24343339587242</v>
      </c>
      <c r="K880" s="58">
        <v>1883</v>
      </c>
      <c r="L880" s="58">
        <v>259.25877027536802</v>
      </c>
      <c r="M880" s="58">
        <v>316.49981139192801</v>
      </c>
      <c r="N880" s="57">
        <v>390.31173659054701</v>
      </c>
      <c r="O880" s="112">
        <f t="shared" si="42"/>
        <v>0.81088981375917291</v>
      </c>
      <c r="P880" s="57">
        <v>711</v>
      </c>
      <c r="Q880" s="57">
        <v>655</v>
      </c>
      <c r="R880" s="113">
        <f t="shared" si="43"/>
        <v>0.92123769338959216</v>
      </c>
    </row>
    <row r="881" spans="1:18" ht="37.5" x14ac:dyDescent="0.3">
      <c r="A881" s="41" t="s">
        <v>611</v>
      </c>
      <c r="B881" s="183">
        <v>86</v>
      </c>
      <c r="C881" s="183" t="s">
        <v>62</v>
      </c>
      <c r="D881" s="53">
        <v>2022</v>
      </c>
      <c r="E881" s="183" t="s">
        <v>597</v>
      </c>
      <c r="F881" s="184" t="e">
        <f ca="1">_xlfn.XLOOKUP(E881,Sheet1!$A$4:$A$11,Sheet1!$C$4:$C$11,"")</f>
        <v>#NAME?</v>
      </c>
      <c r="G881" s="183" t="s">
        <v>598</v>
      </c>
      <c r="H881" s="58">
        <v>227</v>
      </c>
      <c r="I881" s="58">
        <v>267</v>
      </c>
      <c r="J881" s="114">
        <v>1.1762114537444901</v>
      </c>
      <c r="K881" s="58">
        <v>189</v>
      </c>
      <c r="L881" s="58">
        <v>258.37078651685403</v>
      </c>
      <c r="M881" s="58">
        <v>305.31086142322101</v>
      </c>
      <c r="N881" s="57">
        <v>252.67195767195801</v>
      </c>
      <c r="O881" s="112">
        <f t="shared" si="42"/>
        <v>1.2083290296092282</v>
      </c>
      <c r="P881" s="57">
        <v>215</v>
      </c>
      <c r="Q881" s="57">
        <v>202</v>
      </c>
      <c r="R881" s="113">
        <f t="shared" si="43"/>
        <v>0.93953488372093019</v>
      </c>
    </row>
    <row r="882" spans="1:18" ht="37.5" x14ac:dyDescent="0.3">
      <c r="A882" s="41" t="s">
        <v>611</v>
      </c>
      <c r="B882" s="183">
        <v>86</v>
      </c>
      <c r="C882" s="183" t="s">
        <v>62</v>
      </c>
      <c r="D882" s="53">
        <v>2022</v>
      </c>
      <c r="E882" s="183" t="s">
        <v>599</v>
      </c>
      <c r="F882" s="184" t="e">
        <f ca="1">_xlfn.XLOOKUP(E882,Sheet1!$A$4:$A$11,Sheet1!$C$4:$C$11,"")</f>
        <v>#NAME?</v>
      </c>
      <c r="G882" s="183" t="s">
        <v>600</v>
      </c>
      <c r="H882" s="58">
        <v>483</v>
      </c>
      <c r="I882" s="58">
        <v>545</v>
      </c>
      <c r="J882" s="114">
        <v>1.1283643892339501</v>
      </c>
      <c r="K882" s="58">
        <v>165</v>
      </c>
      <c r="L882" s="58">
        <v>110.50458715596299</v>
      </c>
      <c r="M882" s="58">
        <v>219.71009174311899</v>
      </c>
      <c r="N882" s="57">
        <v>346.27878787878802</v>
      </c>
      <c r="O882" s="112">
        <f t="shared" si="42"/>
        <v>0.63448902859168688</v>
      </c>
      <c r="P882" s="57">
        <v>117</v>
      </c>
      <c r="Q882" s="57">
        <v>113</v>
      </c>
      <c r="R882" s="113">
        <f t="shared" si="43"/>
        <v>0.96581196581196582</v>
      </c>
    </row>
    <row r="883" spans="1:18" ht="37.5" x14ac:dyDescent="0.3">
      <c r="A883" s="41" t="s">
        <v>611</v>
      </c>
      <c r="B883" s="183">
        <v>86</v>
      </c>
      <c r="C883" s="183" t="s">
        <v>62</v>
      </c>
      <c r="D883" s="53">
        <v>2022</v>
      </c>
      <c r="E883" s="183" t="s">
        <v>607</v>
      </c>
      <c r="F883" s="184" t="e">
        <f ca="1">_xlfn.XLOOKUP(E883,Sheet1!$A$4:$A$11,Sheet1!$C$4:$C$11,"")</f>
        <v>#NAME?</v>
      </c>
      <c r="G883" s="183" t="s">
        <v>737</v>
      </c>
      <c r="H883" s="58">
        <v>298</v>
      </c>
      <c r="I883" s="58">
        <v>292</v>
      </c>
      <c r="J883" s="114">
        <v>0.97986577181208101</v>
      </c>
      <c r="K883" s="58">
        <v>236</v>
      </c>
      <c r="L883" s="58">
        <v>295</v>
      </c>
      <c r="M883" s="58">
        <v>286.95890410958901</v>
      </c>
      <c r="N883" s="57">
        <v>230.11864406779699</v>
      </c>
      <c r="O883" s="112">
        <f t="shared" si="42"/>
        <v>1.2470041498464848</v>
      </c>
      <c r="P883" s="57">
        <v>215</v>
      </c>
      <c r="Q883" s="57">
        <v>179</v>
      </c>
      <c r="R883" s="113">
        <f t="shared" si="43"/>
        <v>0.83255813953488367</v>
      </c>
    </row>
    <row r="884" spans="1:18" ht="37.5" x14ac:dyDescent="0.3">
      <c r="A884" s="41" t="s">
        <v>611</v>
      </c>
      <c r="B884" s="183">
        <v>86</v>
      </c>
      <c r="C884" s="183" t="s">
        <v>62</v>
      </c>
      <c r="D884" s="53">
        <v>2022</v>
      </c>
      <c r="E884" s="183" t="s">
        <v>604</v>
      </c>
      <c r="F884" s="184" t="e">
        <f ca="1">_xlfn.XLOOKUP(E884,Sheet1!$A$4:$A$11,Sheet1!$C$4:$C$11,"")</f>
        <v>#NAME?</v>
      </c>
      <c r="G884" s="51" t="s">
        <v>605</v>
      </c>
      <c r="H884" s="58">
        <v>287</v>
      </c>
      <c r="I884" s="58">
        <v>310</v>
      </c>
      <c r="J884" s="114">
        <v>1.0801393728223001</v>
      </c>
      <c r="K884" s="58">
        <v>87</v>
      </c>
      <c r="L884" s="58">
        <v>102.435483870968</v>
      </c>
      <c r="M884" s="58">
        <v>88.651612903225796</v>
      </c>
      <c r="N884" s="57">
        <v>73.781609195402297</v>
      </c>
      <c r="O884" s="112">
        <f t="shared" si="42"/>
        <v>1.2015407886868117</v>
      </c>
      <c r="P884" s="57">
        <v>109</v>
      </c>
      <c r="Q884" s="57">
        <v>109</v>
      </c>
      <c r="R884" s="113">
        <f t="shared" si="43"/>
        <v>1</v>
      </c>
    </row>
    <row r="885" spans="1:18" ht="37.5" x14ac:dyDescent="0.3">
      <c r="A885" s="41" t="s">
        <v>611</v>
      </c>
      <c r="B885" s="183">
        <v>86</v>
      </c>
      <c r="C885" s="183" t="s">
        <v>62</v>
      </c>
      <c r="D885" s="53">
        <v>2022</v>
      </c>
      <c r="E885" s="183" t="s">
        <v>595</v>
      </c>
      <c r="F885" s="184" t="e">
        <f ca="1">_xlfn.XLOOKUP(E885,Sheet1!$A$4:$A$11,Sheet1!$C$4:$C$11,"")</f>
        <v>#NAME?</v>
      </c>
      <c r="G885" s="183" t="s">
        <v>596</v>
      </c>
      <c r="H885" s="58">
        <v>1114</v>
      </c>
      <c r="I885" s="58">
        <v>967</v>
      </c>
      <c r="J885" s="114">
        <v>0.86804308797127505</v>
      </c>
      <c r="K885" s="58">
        <v>652</v>
      </c>
      <c r="L885" s="58">
        <v>246.10134436401199</v>
      </c>
      <c r="M885" s="58">
        <v>201.81075491209899</v>
      </c>
      <c r="N885" s="57">
        <v>266.895705521472</v>
      </c>
      <c r="O885" s="112">
        <f t="shared" si="42"/>
        <v>0.75614088476168129</v>
      </c>
      <c r="P885" s="57">
        <v>310</v>
      </c>
      <c r="Q885" s="57">
        <v>287</v>
      </c>
      <c r="R885" s="113">
        <f t="shared" si="43"/>
        <v>0.9258064516129032</v>
      </c>
    </row>
    <row r="886" spans="1:18" ht="37.5" x14ac:dyDescent="0.3">
      <c r="A886" s="41" t="s">
        <v>611</v>
      </c>
      <c r="B886" s="183">
        <v>87</v>
      </c>
      <c r="C886" s="183" t="s">
        <v>69</v>
      </c>
      <c r="D886" s="53">
        <v>2022</v>
      </c>
      <c r="E886" s="183" t="s">
        <v>597</v>
      </c>
      <c r="F886" s="184" t="e">
        <f ca="1">_xlfn.XLOOKUP(E886,Sheet1!$A$4:$A$11,Sheet1!$C$4:$C$11,"")</f>
        <v>#NAME?</v>
      </c>
      <c r="G886" s="183" t="s">
        <v>598</v>
      </c>
      <c r="H886" s="58">
        <v>375</v>
      </c>
      <c r="I886" s="58">
        <v>390</v>
      </c>
      <c r="J886" s="114">
        <v>1.04</v>
      </c>
      <c r="K886" s="58">
        <v>240</v>
      </c>
      <c r="L886" s="58">
        <v>224.61538461538501</v>
      </c>
      <c r="M886" s="58">
        <v>277.87692307692299</v>
      </c>
      <c r="N886" s="57">
        <v>232.66249999999999</v>
      </c>
      <c r="O886" s="112">
        <f t="shared" si="42"/>
        <v>1.1943348114841155</v>
      </c>
      <c r="P886" s="57">
        <v>210</v>
      </c>
      <c r="Q886" s="57">
        <v>193</v>
      </c>
      <c r="R886" s="113">
        <f t="shared" si="43"/>
        <v>0.919047619047619</v>
      </c>
    </row>
    <row r="887" spans="1:18" ht="37.5" x14ac:dyDescent="0.3">
      <c r="A887" s="41" t="s">
        <v>611</v>
      </c>
      <c r="B887" s="183">
        <v>87</v>
      </c>
      <c r="C887" s="183" t="s">
        <v>69</v>
      </c>
      <c r="D887" s="53">
        <v>2022</v>
      </c>
      <c r="E887" s="183" t="s">
        <v>599</v>
      </c>
      <c r="F887" s="184" t="e">
        <f ca="1">_xlfn.XLOOKUP(E887,Sheet1!$A$4:$A$11,Sheet1!$C$4:$C$11,"")</f>
        <v>#NAME?</v>
      </c>
      <c r="G887" s="183" t="s">
        <v>600</v>
      </c>
      <c r="H887" s="58">
        <v>515</v>
      </c>
      <c r="I887" s="58">
        <v>460</v>
      </c>
      <c r="J887" s="114">
        <v>0.89320388349514601</v>
      </c>
      <c r="K887" s="58">
        <v>203</v>
      </c>
      <c r="L887" s="58">
        <v>161.076086956522</v>
      </c>
      <c r="M887" s="58">
        <v>86.434782608695699</v>
      </c>
      <c r="N887" s="57">
        <v>348.87684729064</v>
      </c>
      <c r="O887" s="112">
        <f t="shared" si="42"/>
        <v>0.24775155840791346</v>
      </c>
      <c r="P887" s="57">
        <v>77</v>
      </c>
      <c r="Q887" s="57">
        <v>76</v>
      </c>
      <c r="R887" s="113">
        <f t="shared" si="43"/>
        <v>0.98701298701298701</v>
      </c>
    </row>
    <row r="888" spans="1:18" ht="37.5" x14ac:dyDescent="0.3">
      <c r="A888" s="41" t="s">
        <v>611</v>
      </c>
      <c r="B888" s="183">
        <v>87</v>
      </c>
      <c r="C888" s="183" t="s">
        <v>69</v>
      </c>
      <c r="D888" s="53">
        <v>2022</v>
      </c>
      <c r="E888" s="183" t="s">
        <v>607</v>
      </c>
      <c r="F888" s="184" t="e">
        <f ca="1">_xlfn.XLOOKUP(E888,Sheet1!$A$4:$A$11,Sheet1!$C$4:$C$11,"")</f>
        <v>#NAME?</v>
      </c>
      <c r="G888" s="183" t="s">
        <v>737</v>
      </c>
      <c r="H888" s="58">
        <v>312</v>
      </c>
      <c r="I888" s="58">
        <v>274</v>
      </c>
      <c r="J888" s="114">
        <v>0.87820512820512797</v>
      </c>
      <c r="K888" s="58">
        <v>270</v>
      </c>
      <c r="L888" s="58">
        <v>359.67153284671502</v>
      </c>
      <c r="M888" s="58">
        <v>323.06934306569298</v>
      </c>
      <c r="N888" s="57">
        <v>247.87777777777799</v>
      </c>
      <c r="O888" s="112">
        <f t="shared" si="42"/>
        <v>1.3033412916720759</v>
      </c>
      <c r="P888" s="57">
        <v>199</v>
      </c>
      <c r="Q888" s="57">
        <v>163</v>
      </c>
      <c r="R888" s="113">
        <f t="shared" si="43"/>
        <v>0.81909547738693467</v>
      </c>
    </row>
    <row r="889" spans="1:18" ht="37.5" x14ac:dyDescent="0.3">
      <c r="A889" s="41" t="s">
        <v>611</v>
      </c>
      <c r="B889" s="183">
        <v>87</v>
      </c>
      <c r="C889" s="183" t="s">
        <v>69</v>
      </c>
      <c r="D889" s="53">
        <v>2022</v>
      </c>
      <c r="E889" s="183" t="s">
        <v>604</v>
      </c>
      <c r="F889" s="184" t="e">
        <f ca="1">_xlfn.XLOOKUP(E889,Sheet1!$A$4:$A$11,Sheet1!$C$4:$C$11,"")</f>
        <v>#NAME?</v>
      </c>
      <c r="G889" s="51" t="s">
        <v>605</v>
      </c>
      <c r="H889" s="58">
        <v>477</v>
      </c>
      <c r="I889" s="58">
        <v>152</v>
      </c>
      <c r="J889" s="114">
        <v>0.31865828092243198</v>
      </c>
      <c r="K889" s="58">
        <v>387</v>
      </c>
      <c r="L889" s="58">
        <v>929.30921052631595</v>
      </c>
      <c r="M889" s="58">
        <v>121.447368421053</v>
      </c>
      <c r="N889" s="57">
        <v>65.046511627906995</v>
      </c>
      <c r="O889" s="112">
        <f t="shared" si="42"/>
        <v>1.8670850347176537</v>
      </c>
      <c r="P889" s="57">
        <v>56</v>
      </c>
      <c r="Q889" s="57">
        <v>56</v>
      </c>
      <c r="R889" s="113">
        <f t="shared" si="43"/>
        <v>1</v>
      </c>
    </row>
    <row r="890" spans="1:18" ht="37.5" x14ac:dyDescent="0.3">
      <c r="A890" s="41" t="s">
        <v>611</v>
      </c>
      <c r="B890" s="183">
        <v>87</v>
      </c>
      <c r="C890" s="183" t="s">
        <v>69</v>
      </c>
      <c r="D890" s="53">
        <v>2022</v>
      </c>
      <c r="E890" s="183" t="s">
        <v>595</v>
      </c>
      <c r="F890" s="184" t="e">
        <f ca="1">_xlfn.XLOOKUP(E890,Sheet1!$A$4:$A$11,Sheet1!$C$4:$C$11,"")</f>
        <v>#NAME?</v>
      </c>
      <c r="G890" s="183" t="s">
        <v>596</v>
      </c>
      <c r="H890" s="58">
        <v>898</v>
      </c>
      <c r="I890" s="58">
        <v>878</v>
      </c>
      <c r="J890" s="114">
        <v>0.97772828507795095</v>
      </c>
      <c r="K890" s="58">
        <v>532</v>
      </c>
      <c r="L890" s="58">
        <v>221.16173120728899</v>
      </c>
      <c r="M890" s="58">
        <v>148.44305239179999</v>
      </c>
      <c r="N890" s="57">
        <v>267.62781954887203</v>
      </c>
      <c r="O890" s="112">
        <f t="shared" si="42"/>
        <v>0.55466226434166543</v>
      </c>
      <c r="P890" s="57">
        <v>86</v>
      </c>
      <c r="Q890" s="57">
        <v>79</v>
      </c>
      <c r="R890" s="113">
        <f t="shared" si="43"/>
        <v>0.91860465116279066</v>
      </c>
    </row>
    <row r="891" spans="1:18" ht="37.5" x14ac:dyDescent="0.3">
      <c r="A891" s="41" t="s">
        <v>611</v>
      </c>
      <c r="B891" s="183">
        <v>89</v>
      </c>
      <c r="C891" s="183" t="s">
        <v>67</v>
      </c>
      <c r="D891" s="53">
        <v>2022</v>
      </c>
      <c r="E891" s="183" t="s">
        <v>597</v>
      </c>
      <c r="F891" s="184" t="e">
        <f ca="1">_xlfn.XLOOKUP(E891,Sheet1!$A$4:$A$11,Sheet1!$C$4:$C$11,"")</f>
        <v>#NAME?</v>
      </c>
      <c r="G891" s="183" t="s">
        <v>598</v>
      </c>
      <c r="H891" s="58">
        <v>689</v>
      </c>
      <c r="I891" s="58">
        <v>756</v>
      </c>
      <c r="J891" s="114">
        <v>1.0972423802612501</v>
      </c>
      <c r="K891" s="58">
        <v>712</v>
      </c>
      <c r="L891" s="58">
        <v>343.756613756614</v>
      </c>
      <c r="M891" s="58">
        <v>508.54629629629602</v>
      </c>
      <c r="N891" s="57">
        <v>386.96629213483101</v>
      </c>
      <c r="O891" s="112">
        <f t="shared" si="42"/>
        <v>1.3141875833440881</v>
      </c>
      <c r="P891" s="57">
        <v>736</v>
      </c>
      <c r="Q891" s="57">
        <v>626</v>
      </c>
      <c r="R891" s="113">
        <f t="shared" si="43"/>
        <v>0.85054347826086951</v>
      </c>
    </row>
    <row r="892" spans="1:18" ht="37.5" x14ac:dyDescent="0.3">
      <c r="A892" s="41" t="s">
        <v>611</v>
      </c>
      <c r="B892" s="183">
        <v>89</v>
      </c>
      <c r="C892" s="183" t="s">
        <v>67</v>
      </c>
      <c r="D892" s="53">
        <v>2022</v>
      </c>
      <c r="E892" s="183" t="s">
        <v>599</v>
      </c>
      <c r="F892" s="184" t="e">
        <f ca="1">_xlfn.XLOOKUP(E892,Sheet1!$A$4:$A$11,Sheet1!$C$4:$C$11,"")</f>
        <v>#NAME?</v>
      </c>
      <c r="G892" s="183" t="s">
        <v>600</v>
      </c>
      <c r="H892" s="58">
        <v>1045</v>
      </c>
      <c r="I892" s="58">
        <v>1031</v>
      </c>
      <c r="J892" s="114">
        <v>0.98660287081339704</v>
      </c>
      <c r="K892" s="58">
        <v>331</v>
      </c>
      <c r="L892" s="58">
        <v>117.182347235694</v>
      </c>
      <c r="M892" s="58">
        <v>112.035887487876</v>
      </c>
      <c r="N892" s="57">
        <v>551.24471299093705</v>
      </c>
      <c r="O892" s="112">
        <f t="shared" si="42"/>
        <v>0.20324165447318851</v>
      </c>
      <c r="P892" s="57">
        <v>138</v>
      </c>
      <c r="Q892" s="57">
        <v>125</v>
      </c>
      <c r="R892" s="113">
        <f t="shared" si="43"/>
        <v>0.90579710144927539</v>
      </c>
    </row>
    <row r="893" spans="1:18" ht="37.5" x14ac:dyDescent="0.3">
      <c r="A893" s="41" t="s">
        <v>611</v>
      </c>
      <c r="B893" s="183">
        <v>89</v>
      </c>
      <c r="C893" s="183" t="s">
        <v>67</v>
      </c>
      <c r="D893" s="53">
        <v>2022</v>
      </c>
      <c r="E893" s="183" t="s">
        <v>607</v>
      </c>
      <c r="F893" s="184" t="e">
        <f ca="1">_xlfn.XLOOKUP(E893,Sheet1!$A$4:$A$11,Sheet1!$C$4:$C$11,"")</f>
        <v>#NAME?</v>
      </c>
      <c r="G893" s="183" t="s">
        <v>737</v>
      </c>
      <c r="H893" s="58">
        <v>785</v>
      </c>
      <c r="I893" s="58">
        <v>823</v>
      </c>
      <c r="J893" s="114">
        <v>1.0484076433120999</v>
      </c>
      <c r="K893" s="58">
        <v>626</v>
      </c>
      <c r="L893" s="58">
        <v>277.630619684083</v>
      </c>
      <c r="M893" s="58">
        <v>359.25637910085101</v>
      </c>
      <c r="N893" s="57">
        <v>356.18530351437698</v>
      </c>
      <c r="O893" s="112">
        <f t="shared" si="42"/>
        <v>1.0086221288643091</v>
      </c>
      <c r="P893" s="57">
        <v>652</v>
      </c>
      <c r="Q893" s="57">
        <v>485</v>
      </c>
      <c r="R893" s="113">
        <f t="shared" si="43"/>
        <v>0.74386503067484666</v>
      </c>
    </row>
    <row r="894" spans="1:18" ht="37.5" x14ac:dyDescent="0.3">
      <c r="A894" s="41" t="s">
        <v>611</v>
      </c>
      <c r="B894" s="183">
        <v>89</v>
      </c>
      <c r="C894" s="183" t="s">
        <v>67</v>
      </c>
      <c r="D894" s="53">
        <v>2022</v>
      </c>
      <c r="E894" s="183" t="s">
        <v>604</v>
      </c>
      <c r="F894" s="184" t="e">
        <f ca="1">_xlfn.XLOOKUP(E894,Sheet1!$A$4:$A$11,Sheet1!$C$4:$C$11,"")</f>
        <v>#NAME?</v>
      </c>
      <c r="G894" s="51" t="s">
        <v>605</v>
      </c>
      <c r="H894" s="58">
        <v>1448</v>
      </c>
      <c r="I894" s="58">
        <v>1592</v>
      </c>
      <c r="J894" s="114">
        <v>1.09944751381215</v>
      </c>
      <c r="K894" s="58">
        <v>1015</v>
      </c>
      <c r="L894" s="58">
        <v>232.710427135678</v>
      </c>
      <c r="M894" s="58">
        <v>282.979899497487</v>
      </c>
      <c r="N894" s="57">
        <v>165.6</v>
      </c>
      <c r="O894" s="112">
        <f t="shared" si="42"/>
        <v>1.7088158182215398</v>
      </c>
      <c r="P894" s="57">
        <v>1157</v>
      </c>
      <c r="Q894" s="57">
        <v>1094</v>
      </c>
      <c r="R894" s="113">
        <f t="shared" si="43"/>
        <v>0.94554883318928262</v>
      </c>
    </row>
    <row r="895" spans="1:18" ht="37.5" x14ac:dyDescent="0.3">
      <c r="A895" s="41" t="s">
        <v>611</v>
      </c>
      <c r="B895" s="183">
        <v>89</v>
      </c>
      <c r="C895" s="183" t="s">
        <v>67</v>
      </c>
      <c r="D895" s="53">
        <v>2022</v>
      </c>
      <c r="E895" s="183" t="s">
        <v>595</v>
      </c>
      <c r="F895" s="184" t="e">
        <f ca="1">_xlfn.XLOOKUP(E895,Sheet1!$A$4:$A$11,Sheet1!$C$4:$C$11,"")</f>
        <v>#NAME?</v>
      </c>
      <c r="G895" s="183" t="s">
        <v>596</v>
      </c>
      <c r="H895" s="58">
        <v>1782</v>
      </c>
      <c r="I895" s="58">
        <v>2101</v>
      </c>
      <c r="J895" s="114">
        <v>1.17901234567901</v>
      </c>
      <c r="K895" s="58">
        <v>908</v>
      </c>
      <c r="L895" s="58">
        <v>157.743931461209</v>
      </c>
      <c r="M895" s="58">
        <v>254.346025702047</v>
      </c>
      <c r="N895" s="57">
        <v>226.52973568281899</v>
      </c>
      <c r="O895" s="112">
        <f t="shared" si="42"/>
        <v>1.1227931067653549</v>
      </c>
      <c r="P895" s="57">
        <v>616</v>
      </c>
      <c r="Q895" s="57">
        <v>583</v>
      </c>
      <c r="R895" s="113">
        <f t="shared" si="43"/>
        <v>0.9464285714285714</v>
      </c>
    </row>
    <row r="896" spans="1:18" ht="37.5" x14ac:dyDescent="0.3">
      <c r="A896" s="41" t="s">
        <v>611</v>
      </c>
      <c r="B896" s="183">
        <v>90</v>
      </c>
      <c r="C896" s="183" t="s">
        <v>74</v>
      </c>
      <c r="D896" s="53">
        <v>2022</v>
      </c>
      <c r="E896" s="183" t="s">
        <v>597</v>
      </c>
      <c r="F896" s="184" t="e">
        <f ca="1">_xlfn.XLOOKUP(E896,Sheet1!$A$4:$A$11,Sheet1!$C$4:$C$11,"")</f>
        <v>#NAME?</v>
      </c>
      <c r="G896" s="183" t="s">
        <v>598</v>
      </c>
      <c r="H896" s="58">
        <v>213</v>
      </c>
      <c r="I896" s="58">
        <v>291</v>
      </c>
      <c r="J896" s="114">
        <v>1.36619718309859</v>
      </c>
      <c r="K896" s="58">
        <v>193</v>
      </c>
      <c r="L896" s="58">
        <v>242.07903780068699</v>
      </c>
      <c r="M896" s="58">
        <v>342.95532646048099</v>
      </c>
      <c r="N896" s="57">
        <v>249.87564766839401</v>
      </c>
      <c r="O896" s="112">
        <f t="shared" si="42"/>
        <v>1.3725040021331392</v>
      </c>
      <c r="P896" s="57">
        <v>250</v>
      </c>
      <c r="Q896" s="57">
        <v>226</v>
      </c>
      <c r="R896" s="113">
        <f t="shared" si="43"/>
        <v>0.90400000000000003</v>
      </c>
    </row>
    <row r="897" spans="1:18" ht="37.5" x14ac:dyDescent="0.3">
      <c r="A897" s="41" t="s">
        <v>611</v>
      </c>
      <c r="B897" s="183">
        <v>90</v>
      </c>
      <c r="C897" s="183" t="s">
        <v>74</v>
      </c>
      <c r="D897" s="53">
        <v>2022</v>
      </c>
      <c r="E897" s="183" t="s">
        <v>599</v>
      </c>
      <c r="F897" s="184" t="e">
        <f ca="1">_xlfn.XLOOKUP(E897,Sheet1!$A$4:$A$11,Sheet1!$C$4:$C$11,"")</f>
        <v>#NAME?</v>
      </c>
      <c r="G897" s="183" t="s">
        <v>600</v>
      </c>
      <c r="H897" s="58">
        <v>274</v>
      </c>
      <c r="I897" s="58">
        <v>208</v>
      </c>
      <c r="J897" s="114">
        <v>0.75912408759124095</v>
      </c>
      <c r="K897" s="58">
        <v>128</v>
      </c>
      <c r="L897" s="58">
        <v>224.61538461538501</v>
      </c>
      <c r="M897" s="58">
        <v>73.605769230769198</v>
      </c>
      <c r="N897" s="57">
        <v>194.2265625</v>
      </c>
      <c r="O897" s="112">
        <f t="shared" si="42"/>
        <v>0.37896860389921794</v>
      </c>
      <c r="P897" s="57">
        <v>44</v>
      </c>
      <c r="Q897" s="57">
        <v>38</v>
      </c>
      <c r="R897" s="113">
        <f t="shared" si="43"/>
        <v>0.86363636363636365</v>
      </c>
    </row>
    <row r="898" spans="1:18" ht="37.5" x14ac:dyDescent="0.3">
      <c r="A898" s="41" t="s">
        <v>611</v>
      </c>
      <c r="B898" s="183">
        <v>90</v>
      </c>
      <c r="C898" s="183" t="s">
        <v>74</v>
      </c>
      <c r="D898" s="53">
        <v>2022</v>
      </c>
      <c r="E898" s="183" t="s">
        <v>607</v>
      </c>
      <c r="F898" s="184" t="e">
        <f ca="1">_xlfn.XLOOKUP(E898,Sheet1!$A$4:$A$11,Sheet1!$C$4:$C$11,"")</f>
        <v>#NAME?</v>
      </c>
      <c r="G898" s="183" t="s">
        <v>737</v>
      </c>
      <c r="H898" s="58">
        <v>191</v>
      </c>
      <c r="I898" s="58">
        <v>157</v>
      </c>
      <c r="J898" s="114">
        <v>0.821989528795812</v>
      </c>
      <c r="K898" s="58">
        <v>119</v>
      </c>
      <c r="L898" s="58">
        <v>276.656050955414</v>
      </c>
      <c r="M898" s="58">
        <v>163.90445859872599</v>
      </c>
      <c r="N898" s="57">
        <v>143.941176470588</v>
      </c>
      <c r="O898" s="112">
        <f t="shared" ref="O898:O961" si="44">M898/N898</f>
        <v>1.1386905583074567</v>
      </c>
      <c r="P898" s="57">
        <v>80</v>
      </c>
      <c r="Q898" s="57">
        <v>78</v>
      </c>
      <c r="R898" s="113">
        <f t="shared" si="43"/>
        <v>0.97499999999999998</v>
      </c>
    </row>
    <row r="899" spans="1:18" ht="37.5" x14ac:dyDescent="0.3">
      <c r="A899" s="41" t="s">
        <v>611</v>
      </c>
      <c r="B899" s="183">
        <v>90</v>
      </c>
      <c r="C899" s="183" t="s">
        <v>74</v>
      </c>
      <c r="D899" s="53">
        <v>2022</v>
      </c>
      <c r="E899" s="183" t="s">
        <v>604</v>
      </c>
      <c r="F899" s="184" t="e">
        <f ca="1">_xlfn.XLOOKUP(E899,Sheet1!$A$4:$A$11,Sheet1!$C$4:$C$11,"")</f>
        <v>#NAME?</v>
      </c>
      <c r="G899" s="51" t="s">
        <v>605</v>
      </c>
      <c r="H899" s="58">
        <v>195</v>
      </c>
      <c r="I899" s="58">
        <v>193</v>
      </c>
      <c r="J899" s="114">
        <v>0.98974358974359</v>
      </c>
      <c r="K899" s="58">
        <v>31</v>
      </c>
      <c r="L899" s="58">
        <v>58.626943005181303</v>
      </c>
      <c r="M899" s="58">
        <v>57.3626943005181</v>
      </c>
      <c r="N899" s="57">
        <v>77.387096774193495</v>
      </c>
      <c r="O899" s="112">
        <f t="shared" si="44"/>
        <v>0.74124365290373584</v>
      </c>
      <c r="P899" s="57">
        <v>28</v>
      </c>
      <c r="Q899" s="57">
        <v>28</v>
      </c>
      <c r="R899" s="113">
        <f t="shared" si="43"/>
        <v>1</v>
      </c>
    </row>
    <row r="900" spans="1:18" ht="37.5" x14ac:dyDescent="0.3">
      <c r="A900" s="41" t="s">
        <v>611</v>
      </c>
      <c r="B900" s="183">
        <v>90</v>
      </c>
      <c r="C900" s="183" t="s">
        <v>74</v>
      </c>
      <c r="D900" s="53">
        <v>2022</v>
      </c>
      <c r="E900" s="183" t="s">
        <v>595</v>
      </c>
      <c r="F900" s="184" t="e">
        <f ca="1">_xlfn.XLOOKUP(E900,Sheet1!$A$4:$A$11,Sheet1!$C$4:$C$11,"")</f>
        <v>#NAME?</v>
      </c>
      <c r="G900" s="183" t="s">
        <v>596</v>
      </c>
      <c r="H900" s="58">
        <v>1035</v>
      </c>
      <c r="I900" s="58">
        <v>1012</v>
      </c>
      <c r="J900" s="114">
        <v>0.97777777777777797</v>
      </c>
      <c r="K900" s="58">
        <v>340</v>
      </c>
      <c r="L900" s="58">
        <v>122.628458498024</v>
      </c>
      <c r="M900" s="58">
        <v>138.84980237154201</v>
      </c>
      <c r="N900" s="57">
        <v>195.60294117647101</v>
      </c>
      <c r="O900" s="112">
        <f t="shared" si="44"/>
        <v>0.70985539141905396</v>
      </c>
      <c r="P900" s="57">
        <v>125</v>
      </c>
      <c r="Q900" s="57">
        <v>123</v>
      </c>
      <c r="R900" s="113">
        <f t="shared" si="43"/>
        <v>0.98399999999999999</v>
      </c>
    </row>
    <row r="901" spans="1:18" ht="37.5" x14ac:dyDescent="0.3">
      <c r="A901" s="41" t="s">
        <v>611</v>
      </c>
      <c r="B901" s="183">
        <v>91</v>
      </c>
      <c r="C901" s="183" t="s">
        <v>71</v>
      </c>
      <c r="D901" s="53">
        <v>2022</v>
      </c>
      <c r="E901" s="183" t="s">
        <v>597</v>
      </c>
      <c r="F901" s="184" t="e">
        <f ca="1">_xlfn.XLOOKUP(E901,Sheet1!$A$4:$A$11,Sheet1!$C$4:$C$11,"")</f>
        <v>#NAME?</v>
      </c>
      <c r="G901" s="183" t="s">
        <v>598</v>
      </c>
      <c r="H901" s="58">
        <v>194</v>
      </c>
      <c r="I901" s="58">
        <v>201</v>
      </c>
      <c r="J901" s="114">
        <v>1.0360824742268</v>
      </c>
      <c r="K901" s="58">
        <v>115</v>
      </c>
      <c r="L901" s="58">
        <v>208.830845771144</v>
      </c>
      <c r="M901" s="58">
        <v>373.218905472637</v>
      </c>
      <c r="N901" s="57">
        <v>223.66086956521701</v>
      </c>
      <c r="O901" s="112">
        <f t="shared" si="44"/>
        <v>1.6686821713523319</v>
      </c>
      <c r="P901" s="57">
        <v>122</v>
      </c>
      <c r="Q901" s="57">
        <v>107</v>
      </c>
      <c r="R901" s="113">
        <f t="shared" si="43"/>
        <v>0.87704918032786883</v>
      </c>
    </row>
    <row r="902" spans="1:18" ht="37.5" x14ac:dyDescent="0.3">
      <c r="A902" s="41" t="s">
        <v>611</v>
      </c>
      <c r="B902" s="183">
        <v>91</v>
      </c>
      <c r="C902" s="183" t="s">
        <v>71</v>
      </c>
      <c r="D902" s="53">
        <v>2022</v>
      </c>
      <c r="E902" s="183" t="s">
        <v>599</v>
      </c>
      <c r="F902" s="184" t="e">
        <f ca="1">_xlfn.XLOOKUP(E902,Sheet1!$A$4:$A$11,Sheet1!$C$4:$C$11,"")</f>
        <v>#NAME?</v>
      </c>
      <c r="G902" s="183" t="s">
        <v>600</v>
      </c>
      <c r="H902" s="58">
        <v>311</v>
      </c>
      <c r="I902" s="58">
        <v>298</v>
      </c>
      <c r="J902" s="114">
        <v>0.95819935691318303</v>
      </c>
      <c r="K902" s="58">
        <v>97</v>
      </c>
      <c r="L902" s="58">
        <v>118.80872483221501</v>
      </c>
      <c r="M902" s="58">
        <v>77.446308724832207</v>
      </c>
      <c r="N902" s="57">
        <v>378.52577319587601</v>
      </c>
      <c r="O902" s="112">
        <f t="shared" si="44"/>
        <v>0.20459982967858839</v>
      </c>
      <c r="P902" s="57">
        <v>53</v>
      </c>
      <c r="Q902" s="57">
        <v>44</v>
      </c>
      <c r="R902" s="113">
        <f t="shared" si="43"/>
        <v>0.83018867924528306</v>
      </c>
    </row>
    <row r="903" spans="1:18" ht="37.5" x14ac:dyDescent="0.3">
      <c r="A903" s="41" t="s">
        <v>611</v>
      </c>
      <c r="B903" s="183">
        <v>91</v>
      </c>
      <c r="C903" s="183" t="s">
        <v>71</v>
      </c>
      <c r="D903" s="53">
        <v>2022</v>
      </c>
      <c r="E903" s="183" t="s">
        <v>607</v>
      </c>
      <c r="F903" s="184" t="e">
        <f ca="1">_xlfn.XLOOKUP(E903,Sheet1!$A$4:$A$11,Sheet1!$C$4:$C$11,"")</f>
        <v>#NAME?</v>
      </c>
      <c r="G903" s="183" t="s">
        <v>737</v>
      </c>
      <c r="H903" s="58">
        <v>181</v>
      </c>
      <c r="I903" s="58">
        <v>170</v>
      </c>
      <c r="J903" s="114">
        <v>0.93922651933701695</v>
      </c>
      <c r="K903" s="58">
        <v>97</v>
      </c>
      <c r="L903" s="58">
        <v>208.26470588235301</v>
      </c>
      <c r="M903" s="58">
        <v>226.15294117647099</v>
      </c>
      <c r="N903" s="57">
        <v>188.80412371134</v>
      </c>
      <c r="O903" s="112">
        <f t="shared" si="44"/>
        <v>1.1978178057288256</v>
      </c>
      <c r="P903" s="57">
        <v>85</v>
      </c>
      <c r="Q903" s="57">
        <v>73</v>
      </c>
      <c r="R903" s="113">
        <f t="shared" si="43"/>
        <v>0.85882352941176465</v>
      </c>
    </row>
    <row r="904" spans="1:18" ht="37.5" x14ac:dyDescent="0.3">
      <c r="A904" s="41" t="s">
        <v>611</v>
      </c>
      <c r="B904" s="183">
        <v>91</v>
      </c>
      <c r="C904" s="183" t="s">
        <v>71</v>
      </c>
      <c r="D904" s="53">
        <v>2022</v>
      </c>
      <c r="E904" s="183" t="s">
        <v>604</v>
      </c>
      <c r="F904" s="184" t="e">
        <f ca="1">_xlfn.XLOOKUP(E904,Sheet1!$A$4:$A$11,Sheet1!$C$4:$C$11,"")</f>
        <v>#NAME?</v>
      </c>
      <c r="G904" s="51" t="s">
        <v>605</v>
      </c>
      <c r="H904" s="58">
        <v>196</v>
      </c>
      <c r="I904" s="58">
        <v>221</v>
      </c>
      <c r="J904" s="114">
        <v>1.12755102040816</v>
      </c>
      <c r="K904" s="58">
        <v>49</v>
      </c>
      <c r="L904" s="58">
        <v>80.927601809954794</v>
      </c>
      <c r="M904" s="58">
        <v>136.334841628959</v>
      </c>
      <c r="N904" s="57">
        <v>50.734693877551003</v>
      </c>
      <c r="O904" s="112">
        <f t="shared" si="44"/>
        <v>2.6872112790905041</v>
      </c>
      <c r="P904" s="57">
        <v>74</v>
      </c>
      <c r="Q904" s="57">
        <v>74</v>
      </c>
      <c r="R904" s="113">
        <f t="shared" si="43"/>
        <v>1</v>
      </c>
    </row>
    <row r="905" spans="1:18" ht="37.5" x14ac:dyDescent="0.3">
      <c r="A905" s="41" t="s">
        <v>611</v>
      </c>
      <c r="B905" s="183">
        <v>91</v>
      </c>
      <c r="C905" s="183" t="s">
        <v>71</v>
      </c>
      <c r="D905" s="53">
        <v>2022</v>
      </c>
      <c r="E905" s="183" t="s">
        <v>595</v>
      </c>
      <c r="F905" s="184" t="e">
        <f ca="1">_xlfn.XLOOKUP(E905,Sheet1!$A$4:$A$11,Sheet1!$C$4:$C$11,"")</f>
        <v>#NAME?</v>
      </c>
      <c r="G905" s="183" t="s">
        <v>596</v>
      </c>
      <c r="H905" s="58">
        <v>775</v>
      </c>
      <c r="I905" s="58">
        <v>858</v>
      </c>
      <c r="J905" s="114">
        <v>1.10709677419355</v>
      </c>
      <c r="K905" s="58">
        <v>222</v>
      </c>
      <c r="L905" s="58">
        <v>94.440559440559397</v>
      </c>
      <c r="M905" s="58">
        <v>152.610722610723</v>
      </c>
      <c r="N905" s="57">
        <v>111.896396396396</v>
      </c>
      <c r="O905" s="112">
        <f t="shared" si="44"/>
        <v>1.3638573495262118</v>
      </c>
      <c r="P905" s="57">
        <v>296</v>
      </c>
      <c r="Q905" s="57">
        <v>290</v>
      </c>
      <c r="R905" s="113">
        <f t="shared" si="43"/>
        <v>0.97972972972972971</v>
      </c>
    </row>
    <row r="906" spans="1:18" ht="37.5" x14ac:dyDescent="0.3">
      <c r="A906" s="41" t="s">
        <v>611</v>
      </c>
      <c r="B906" s="183">
        <v>92</v>
      </c>
      <c r="C906" s="183" t="s">
        <v>72</v>
      </c>
      <c r="D906" s="53">
        <v>2022</v>
      </c>
      <c r="E906" s="183" t="s">
        <v>597</v>
      </c>
      <c r="F906" s="184" t="e">
        <f ca="1">_xlfn.XLOOKUP(E906,Sheet1!$A$4:$A$11,Sheet1!$C$4:$C$11,"")</f>
        <v>#NAME?</v>
      </c>
      <c r="G906" s="183" t="s">
        <v>598</v>
      </c>
      <c r="H906" s="58">
        <v>187</v>
      </c>
      <c r="I906" s="58">
        <v>259</v>
      </c>
      <c r="J906" s="114">
        <v>1.38502673796791</v>
      </c>
      <c r="K906" s="58">
        <v>188</v>
      </c>
      <c r="L906" s="58">
        <v>264.94208494208499</v>
      </c>
      <c r="M906" s="58">
        <v>457.62934362934402</v>
      </c>
      <c r="N906" s="57">
        <v>589.30319148936201</v>
      </c>
      <c r="O906" s="112">
        <f t="shared" si="44"/>
        <v>0.77656009714246566</v>
      </c>
      <c r="P906" s="57">
        <v>248</v>
      </c>
      <c r="Q906" s="57">
        <v>169</v>
      </c>
      <c r="R906" s="113">
        <f t="shared" si="43"/>
        <v>0.68145161290322576</v>
      </c>
    </row>
    <row r="907" spans="1:18" ht="37.5" x14ac:dyDescent="0.3">
      <c r="A907" s="41" t="s">
        <v>611</v>
      </c>
      <c r="B907" s="183">
        <v>92</v>
      </c>
      <c r="C907" s="183" t="s">
        <v>72</v>
      </c>
      <c r="D907" s="53">
        <v>2022</v>
      </c>
      <c r="E907" s="183" t="s">
        <v>599</v>
      </c>
      <c r="F907" s="184" t="e">
        <f ca="1">_xlfn.XLOOKUP(E907,Sheet1!$A$4:$A$11,Sheet1!$C$4:$C$11,"")</f>
        <v>#NAME?</v>
      </c>
      <c r="G907" s="183" t="s">
        <v>600</v>
      </c>
      <c r="H907" s="58">
        <v>353</v>
      </c>
      <c r="I907" s="58">
        <v>358</v>
      </c>
      <c r="J907" s="114">
        <v>1.01416430594901</v>
      </c>
      <c r="K907" s="58">
        <v>185</v>
      </c>
      <c r="L907" s="58">
        <v>188.61731843575399</v>
      </c>
      <c r="M907" s="58">
        <v>281.25139664804499</v>
      </c>
      <c r="N907" s="57">
        <v>711.57837837837803</v>
      </c>
      <c r="O907" s="112">
        <f t="shared" si="44"/>
        <v>0.39525005985846728</v>
      </c>
      <c r="P907" s="57">
        <v>114</v>
      </c>
      <c r="Q907" s="57">
        <v>98</v>
      </c>
      <c r="R907" s="113">
        <f t="shared" si="43"/>
        <v>0.85964912280701755</v>
      </c>
    </row>
    <row r="908" spans="1:18" ht="37.5" x14ac:dyDescent="0.3">
      <c r="A908" s="41" t="s">
        <v>611</v>
      </c>
      <c r="B908" s="183">
        <v>92</v>
      </c>
      <c r="C908" s="183" t="s">
        <v>72</v>
      </c>
      <c r="D908" s="53">
        <v>2022</v>
      </c>
      <c r="E908" s="183" t="s">
        <v>607</v>
      </c>
      <c r="F908" s="184" t="e">
        <f ca="1">_xlfn.XLOOKUP(E908,Sheet1!$A$4:$A$11,Sheet1!$C$4:$C$11,"")</f>
        <v>#NAME?</v>
      </c>
      <c r="G908" s="183" t="s">
        <v>737</v>
      </c>
      <c r="H908" s="58">
        <v>236</v>
      </c>
      <c r="I908" s="58">
        <v>213</v>
      </c>
      <c r="J908" s="114">
        <v>0.90254237288135597</v>
      </c>
      <c r="K908" s="58">
        <v>311</v>
      </c>
      <c r="L908" s="58">
        <v>532.93427230046905</v>
      </c>
      <c r="M908" s="58">
        <v>338.23004694835703</v>
      </c>
      <c r="N908" s="57">
        <v>444.79742765273301</v>
      </c>
      <c r="O908" s="112">
        <f t="shared" si="44"/>
        <v>0.76041367580125396</v>
      </c>
      <c r="P908" s="57">
        <v>75</v>
      </c>
      <c r="Q908" s="57">
        <v>34</v>
      </c>
      <c r="R908" s="113">
        <f t="shared" si="43"/>
        <v>0.45333333333333331</v>
      </c>
    </row>
    <row r="909" spans="1:18" ht="37.5" x14ac:dyDescent="0.3">
      <c r="A909" s="41" t="s">
        <v>611</v>
      </c>
      <c r="B909" s="183">
        <v>92</v>
      </c>
      <c r="C909" s="183" t="s">
        <v>72</v>
      </c>
      <c r="D909" s="53">
        <v>2022</v>
      </c>
      <c r="E909" s="183" t="s">
        <v>604</v>
      </c>
      <c r="F909" s="184" t="e">
        <f ca="1">_xlfn.XLOOKUP(E909,Sheet1!$A$4:$A$11,Sheet1!$C$4:$C$11,"")</f>
        <v>#NAME?</v>
      </c>
      <c r="G909" s="51" t="s">
        <v>605</v>
      </c>
      <c r="H909" s="58">
        <v>202</v>
      </c>
      <c r="I909" s="58">
        <v>198</v>
      </c>
      <c r="J909" s="114">
        <v>0.98019801980197996</v>
      </c>
      <c r="K909" s="58">
        <v>196</v>
      </c>
      <c r="L909" s="58">
        <v>361.31313131313101</v>
      </c>
      <c r="M909" s="58">
        <v>296.64646464646501</v>
      </c>
      <c r="N909" s="57">
        <v>165.20408163265299</v>
      </c>
      <c r="O909" s="112">
        <f t="shared" si="44"/>
        <v>1.7956364135487082</v>
      </c>
      <c r="P909" s="57">
        <v>168</v>
      </c>
      <c r="Q909" s="57">
        <v>149</v>
      </c>
      <c r="R909" s="113">
        <f t="shared" si="43"/>
        <v>0.88690476190476186</v>
      </c>
    </row>
    <row r="910" spans="1:18" ht="37.5" x14ac:dyDescent="0.3">
      <c r="A910" s="41" t="s">
        <v>611</v>
      </c>
      <c r="B910" s="183">
        <v>92</v>
      </c>
      <c r="C910" s="183" t="s">
        <v>72</v>
      </c>
      <c r="D910" s="53">
        <v>2022</v>
      </c>
      <c r="E910" s="183" t="s">
        <v>595</v>
      </c>
      <c r="F910" s="184" t="e">
        <f ca="1">_xlfn.XLOOKUP(E910,Sheet1!$A$4:$A$11,Sheet1!$C$4:$C$11,"")</f>
        <v>#NAME?</v>
      </c>
      <c r="G910" s="183" t="s">
        <v>596</v>
      </c>
      <c r="H910" s="58">
        <v>633</v>
      </c>
      <c r="I910" s="58">
        <v>626</v>
      </c>
      <c r="J910" s="114">
        <v>0.98894154818325397</v>
      </c>
      <c r="K910" s="58">
        <v>313</v>
      </c>
      <c r="L910" s="58">
        <v>182.5</v>
      </c>
      <c r="M910" s="58">
        <v>168.37220447284301</v>
      </c>
      <c r="N910" s="57">
        <v>202.948881789137</v>
      </c>
      <c r="O910" s="112">
        <f t="shared" si="44"/>
        <v>0.82962863844591661</v>
      </c>
      <c r="P910" s="57">
        <v>152</v>
      </c>
      <c r="Q910" s="57">
        <v>131</v>
      </c>
      <c r="R910" s="113">
        <f t="shared" ref="R910:R920" si="45">Q910/P910</f>
        <v>0.86184210526315785</v>
      </c>
    </row>
    <row r="911" spans="1:18" ht="25" x14ac:dyDescent="0.3">
      <c r="A911" s="41" t="s">
        <v>611</v>
      </c>
      <c r="B911" s="183">
        <v>94</v>
      </c>
      <c r="C911" s="183" t="s">
        <v>58</v>
      </c>
      <c r="D911" s="53">
        <v>2022</v>
      </c>
      <c r="E911" s="183" t="s">
        <v>597</v>
      </c>
      <c r="F911" s="184" t="e">
        <f ca="1">_xlfn.XLOOKUP(E911,Sheet1!$A$4:$A$11,Sheet1!$C$4:$C$11,"")</f>
        <v>#NAME?</v>
      </c>
      <c r="G911" s="183" t="s">
        <v>598</v>
      </c>
      <c r="H911" s="58">
        <v>142</v>
      </c>
      <c r="I911" s="58">
        <v>95</v>
      </c>
      <c r="J911" s="114">
        <v>0.66901408450704203</v>
      </c>
      <c r="K911" s="58">
        <v>130</v>
      </c>
      <c r="L911" s="58">
        <v>499.47368421052602</v>
      </c>
      <c r="M911" s="58">
        <v>203.03157894736799</v>
      </c>
      <c r="N911" s="57">
        <v>323.64615384615399</v>
      </c>
      <c r="O911" s="112">
        <f t="shared" si="44"/>
        <v>0.62732578939862682</v>
      </c>
      <c r="P911" s="57">
        <v>27</v>
      </c>
      <c r="Q911" s="57">
        <v>26</v>
      </c>
      <c r="R911" s="113">
        <f t="shared" si="45"/>
        <v>0.96296296296296291</v>
      </c>
    </row>
    <row r="912" spans="1:18" ht="25" x14ac:dyDescent="0.3">
      <c r="A912" s="41" t="s">
        <v>611</v>
      </c>
      <c r="B912" s="183">
        <v>94</v>
      </c>
      <c r="C912" s="183" t="s">
        <v>58</v>
      </c>
      <c r="D912" s="53">
        <v>2022</v>
      </c>
      <c r="E912" s="183" t="s">
        <v>599</v>
      </c>
      <c r="F912" s="184" t="e">
        <f ca="1">_xlfn.XLOOKUP(E912,Sheet1!$A$4:$A$11,Sheet1!$C$4:$C$11,"")</f>
        <v>#NAME?</v>
      </c>
      <c r="G912" s="183" t="s">
        <v>600</v>
      </c>
      <c r="H912" s="58">
        <v>665</v>
      </c>
      <c r="I912" s="58">
        <v>691</v>
      </c>
      <c r="J912" s="114">
        <v>1.0390977443609</v>
      </c>
      <c r="K912" s="58">
        <v>61</v>
      </c>
      <c r="L912" s="58">
        <v>32.221418234442801</v>
      </c>
      <c r="M912" s="58">
        <v>51.995658465991298</v>
      </c>
      <c r="N912" s="57">
        <v>99.786885245901601</v>
      </c>
      <c r="O912" s="112">
        <f t="shared" si="44"/>
        <v>0.52106705543378851</v>
      </c>
      <c r="P912" s="57">
        <v>67</v>
      </c>
      <c r="Q912" s="57">
        <v>67</v>
      </c>
      <c r="R912" s="113">
        <f t="shared" si="45"/>
        <v>1</v>
      </c>
    </row>
    <row r="913" spans="1:18" ht="25" x14ac:dyDescent="0.3">
      <c r="A913" s="41" t="s">
        <v>611</v>
      </c>
      <c r="B913" s="183">
        <v>94</v>
      </c>
      <c r="C913" s="183" t="s">
        <v>58</v>
      </c>
      <c r="D913" s="53">
        <v>2022</v>
      </c>
      <c r="E913" s="183" t="s">
        <v>607</v>
      </c>
      <c r="F913" s="184" t="e">
        <f ca="1">_xlfn.XLOOKUP(E913,Sheet1!$A$4:$A$11,Sheet1!$C$4:$C$11,"")</f>
        <v>#NAME?</v>
      </c>
      <c r="G913" s="183" t="s">
        <v>737</v>
      </c>
      <c r="H913" s="58">
        <v>261</v>
      </c>
      <c r="I913" s="58">
        <v>299</v>
      </c>
      <c r="J913" s="114">
        <v>1.1455938697318</v>
      </c>
      <c r="K913" s="58">
        <v>82</v>
      </c>
      <c r="L913" s="58">
        <v>100.10033444816099</v>
      </c>
      <c r="M913" s="58">
        <v>157.204013377926</v>
      </c>
      <c r="N913" s="57">
        <v>168.89024390243901</v>
      </c>
      <c r="O913" s="112">
        <f t="shared" si="44"/>
        <v>0.93080576915228053</v>
      </c>
      <c r="P913" s="57">
        <v>117</v>
      </c>
      <c r="Q913" s="57">
        <v>109</v>
      </c>
      <c r="R913" s="113">
        <f t="shared" si="45"/>
        <v>0.93162393162393164</v>
      </c>
    </row>
    <row r="914" spans="1:18" ht="25" x14ac:dyDescent="0.3">
      <c r="A914" s="41" t="s">
        <v>611</v>
      </c>
      <c r="B914" s="183">
        <v>94</v>
      </c>
      <c r="C914" s="183" t="s">
        <v>58</v>
      </c>
      <c r="D914" s="53">
        <v>2022</v>
      </c>
      <c r="E914" s="183" t="s">
        <v>604</v>
      </c>
      <c r="F914" s="184" t="e">
        <f ca="1">_xlfn.XLOOKUP(E914,Sheet1!$A$4:$A$11,Sheet1!$C$4:$C$11,"")</f>
        <v>#NAME?</v>
      </c>
      <c r="G914" s="51" t="s">
        <v>605</v>
      </c>
      <c r="H914" s="58">
        <v>206</v>
      </c>
      <c r="I914" s="58">
        <v>286</v>
      </c>
      <c r="J914" s="114">
        <v>1.38834951456311</v>
      </c>
      <c r="K914" s="58">
        <v>151</v>
      </c>
      <c r="L914" s="58">
        <v>192.70979020978999</v>
      </c>
      <c r="M914" s="58">
        <v>306.73776223776201</v>
      </c>
      <c r="N914" s="57">
        <v>159.29801324503299</v>
      </c>
      <c r="O914" s="112">
        <f t="shared" si="44"/>
        <v>1.9255592457762576</v>
      </c>
      <c r="P914" s="57">
        <v>231</v>
      </c>
      <c r="Q914" s="57">
        <v>229</v>
      </c>
      <c r="R914" s="113">
        <f t="shared" si="45"/>
        <v>0.9913419913419913</v>
      </c>
    </row>
    <row r="915" spans="1:18" ht="25" x14ac:dyDescent="0.3">
      <c r="A915" s="41" t="s">
        <v>611</v>
      </c>
      <c r="B915" s="183">
        <v>94</v>
      </c>
      <c r="C915" s="183" t="s">
        <v>58</v>
      </c>
      <c r="D915" s="53">
        <v>2022</v>
      </c>
      <c r="E915" s="183" t="s">
        <v>595</v>
      </c>
      <c r="F915" s="184" t="e">
        <f ca="1">_xlfn.XLOOKUP(E915,Sheet1!$A$4:$A$11,Sheet1!$C$4:$C$11,"")</f>
        <v>#NAME?</v>
      </c>
      <c r="G915" s="183" t="s">
        <v>596</v>
      </c>
      <c r="H915" s="58">
        <v>811</v>
      </c>
      <c r="I915" s="58">
        <v>850</v>
      </c>
      <c r="J915" s="114">
        <v>1.0480887792848299</v>
      </c>
      <c r="K915" s="58">
        <v>168</v>
      </c>
      <c r="L915" s="58">
        <v>72.141176470588206</v>
      </c>
      <c r="M915" s="58">
        <v>99.012941176470605</v>
      </c>
      <c r="N915" s="57">
        <v>113.636904761905</v>
      </c>
      <c r="O915" s="112">
        <f t="shared" si="44"/>
        <v>0.87130973325897154</v>
      </c>
      <c r="P915" s="57">
        <v>42</v>
      </c>
      <c r="Q915" s="57">
        <v>39</v>
      </c>
      <c r="R915" s="113">
        <f t="shared" si="45"/>
        <v>0.9285714285714286</v>
      </c>
    </row>
    <row r="916" spans="1:18" ht="37.5" x14ac:dyDescent="0.3">
      <c r="A916" s="41" t="s">
        <v>611</v>
      </c>
      <c r="B916" s="183">
        <v>95</v>
      </c>
      <c r="C916" s="183" t="s">
        <v>70</v>
      </c>
      <c r="D916" s="53">
        <v>2022</v>
      </c>
      <c r="E916" s="183" t="s">
        <v>597</v>
      </c>
      <c r="F916" s="184" t="e">
        <f ca="1">_xlfn.XLOOKUP(E916,Sheet1!$A$4:$A$11,Sheet1!$C$4:$C$11,"")</f>
        <v>#NAME?</v>
      </c>
      <c r="G916" s="183" t="s">
        <v>598</v>
      </c>
      <c r="H916" s="58">
        <v>932</v>
      </c>
      <c r="I916" s="58">
        <v>798</v>
      </c>
      <c r="J916" s="114">
        <v>0.856223175965665</v>
      </c>
      <c r="K916" s="58">
        <v>527</v>
      </c>
      <c r="L916" s="58">
        <v>241.046365914787</v>
      </c>
      <c r="M916" s="58">
        <v>193.621553884712</v>
      </c>
      <c r="N916" s="57">
        <v>204.3889943074</v>
      </c>
      <c r="O916" s="112">
        <f t="shared" si="44"/>
        <v>0.94731888348893278</v>
      </c>
      <c r="P916" s="57">
        <v>375</v>
      </c>
      <c r="Q916" s="57">
        <v>316</v>
      </c>
      <c r="R916" s="113">
        <f t="shared" si="45"/>
        <v>0.84266666666666667</v>
      </c>
    </row>
    <row r="917" spans="1:18" ht="37.5" x14ac:dyDescent="0.3">
      <c r="A917" s="41" t="s">
        <v>611</v>
      </c>
      <c r="B917" s="183">
        <v>95</v>
      </c>
      <c r="C917" s="183" t="s">
        <v>70</v>
      </c>
      <c r="D917" s="53">
        <v>2022</v>
      </c>
      <c r="E917" s="183" t="s">
        <v>599</v>
      </c>
      <c r="F917" s="184" t="e">
        <f ca="1">_xlfn.XLOOKUP(E917,Sheet1!$A$4:$A$11,Sheet1!$C$4:$C$11,"")</f>
        <v>#NAME?</v>
      </c>
      <c r="G917" s="183" t="s">
        <v>600</v>
      </c>
      <c r="H917" s="58">
        <v>1149</v>
      </c>
      <c r="I917" s="58">
        <v>1119</v>
      </c>
      <c r="J917" s="114">
        <v>0.973890339425587</v>
      </c>
      <c r="K917" s="58">
        <v>139</v>
      </c>
      <c r="L917" s="58">
        <v>45.3395889186774</v>
      </c>
      <c r="M917" s="58">
        <v>54.378016085790897</v>
      </c>
      <c r="N917" s="57">
        <v>299.92805755395699</v>
      </c>
      <c r="O917" s="112">
        <f t="shared" si="44"/>
        <v>0.18130353168445504</v>
      </c>
      <c r="P917" s="57">
        <v>69</v>
      </c>
      <c r="Q917" s="57">
        <v>66</v>
      </c>
      <c r="R917" s="113">
        <f t="shared" si="45"/>
        <v>0.95652173913043481</v>
      </c>
    </row>
    <row r="918" spans="1:18" ht="37.5" x14ac:dyDescent="0.3">
      <c r="A918" s="41" t="s">
        <v>611</v>
      </c>
      <c r="B918" s="183">
        <v>95</v>
      </c>
      <c r="C918" s="183" t="s">
        <v>70</v>
      </c>
      <c r="D918" s="53">
        <v>2022</v>
      </c>
      <c r="E918" s="183" t="s">
        <v>607</v>
      </c>
      <c r="F918" s="184" t="e">
        <f ca="1">_xlfn.XLOOKUP(E918,Sheet1!$A$4:$A$11,Sheet1!$C$4:$C$11,"")</f>
        <v>#NAME?</v>
      </c>
      <c r="G918" s="183" t="s">
        <v>737</v>
      </c>
      <c r="H918" s="58">
        <v>542</v>
      </c>
      <c r="I918" s="58">
        <v>500</v>
      </c>
      <c r="J918" s="114">
        <v>0.92250922509225097</v>
      </c>
      <c r="K918" s="58">
        <v>349</v>
      </c>
      <c r="L918" s="58">
        <v>254.77</v>
      </c>
      <c r="M918" s="58">
        <v>207.55600000000001</v>
      </c>
      <c r="N918" s="57">
        <v>204.839541547278</v>
      </c>
      <c r="O918" s="112">
        <f t="shared" si="44"/>
        <v>1.0132613968582576</v>
      </c>
      <c r="P918" s="57">
        <v>307</v>
      </c>
      <c r="Q918" s="57">
        <v>266</v>
      </c>
      <c r="R918" s="113">
        <f t="shared" si="45"/>
        <v>0.86644951140065152</v>
      </c>
    </row>
    <row r="919" spans="1:18" ht="37.5" x14ac:dyDescent="0.3">
      <c r="A919" s="41" t="s">
        <v>611</v>
      </c>
      <c r="B919" s="183">
        <v>95</v>
      </c>
      <c r="C919" s="183" t="s">
        <v>70</v>
      </c>
      <c r="D919" s="53">
        <v>2022</v>
      </c>
      <c r="E919" s="191" t="s">
        <v>604</v>
      </c>
      <c r="F919" s="184" t="e">
        <f ca="1">_xlfn.XLOOKUP(E919,Sheet1!$A$4:$A$11,Sheet1!$C$4:$C$11,"")</f>
        <v>#NAME?</v>
      </c>
      <c r="G919" s="51" t="s">
        <v>605</v>
      </c>
      <c r="H919" s="58">
        <v>1013</v>
      </c>
      <c r="I919" s="58">
        <v>1575</v>
      </c>
      <c r="J919" s="114">
        <v>1.55478775913129</v>
      </c>
      <c r="K919" s="58">
        <v>517</v>
      </c>
      <c r="L919" s="58">
        <v>119.812698412698</v>
      </c>
      <c r="M919" s="58">
        <v>254.39174603174601</v>
      </c>
      <c r="N919" s="57">
        <v>135.081237911025</v>
      </c>
      <c r="O919" s="112">
        <f t="shared" si="44"/>
        <v>1.8832500350589634</v>
      </c>
      <c r="P919" s="57">
        <v>1072</v>
      </c>
      <c r="Q919" s="57">
        <v>1041</v>
      </c>
      <c r="R919" s="113">
        <f t="shared" si="45"/>
        <v>0.97108208955223885</v>
      </c>
    </row>
    <row r="920" spans="1:18" ht="37.5" x14ac:dyDescent="0.3">
      <c r="A920" s="197" t="s">
        <v>611</v>
      </c>
      <c r="B920" s="192">
        <v>95</v>
      </c>
      <c r="C920" s="183" t="s">
        <v>70</v>
      </c>
      <c r="D920" s="53">
        <v>2022</v>
      </c>
      <c r="E920" s="191" t="s">
        <v>604</v>
      </c>
      <c r="F920" s="184" t="e">
        <f ca="1">_xlfn.XLOOKUP(E920,Sheet1!$A$4:$A$11,Sheet1!$C$4:$C$11,"")</f>
        <v>#NAME?</v>
      </c>
      <c r="G920" s="51" t="s">
        <v>605</v>
      </c>
      <c r="H920" s="193">
        <v>2028</v>
      </c>
      <c r="I920" s="193">
        <v>1809</v>
      </c>
      <c r="J920" s="194">
        <v>0.89201183431952702</v>
      </c>
      <c r="K920" s="193">
        <v>1138</v>
      </c>
      <c r="L920" s="193">
        <v>229.61304588170299</v>
      </c>
      <c r="M920" s="193">
        <v>164.83969043670501</v>
      </c>
      <c r="N920" s="57">
        <v>242.90861159929699</v>
      </c>
      <c r="O920" s="112">
        <f t="shared" si="44"/>
        <v>0.67860784906475535</v>
      </c>
      <c r="P920" s="57">
        <v>213</v>
      </c>
      <c r="Q920" s="57">
        <v>188</v>
      </c>
      <c r="R920" s="113">
        <f t="shared" si="45"/>
        <v>0.88262910798122063</v>
      </c>
    </row>
    <row r="921" spans="1:18" ht="37.5" x14ac:dyDescent="0.3">
      <c r="A921" s="197" t="s">
        <v>610</v>
      </c>
      <c r="B921" s="183">
        <v>1</v>
      </c>
      <c r="C921" s="183" t="s">
        <v>3</v>
      </c>
      <c r="D921" s="52">
        <v>2021</v>
      </c>
      <c r="E921" s="183" t="s">
        <v>595</v>
      </c>
      <c r="F921" s="184" t="e">
        <f ca="1">_xlfn.XLOOKUP(E921,Sheet1!$A$4:$A$11,Sheet1!$C$4:$C$11,"")</f>
        <v>#NAME?</v>
      </c>
      <c r="G921" s="183" t="s">
        <v>596</v>
      </c>
      <c r="H921" s="58">
        <v>413</v>
      </c>
      <c r="I921" s="58">
        <v>385</v>
      </c>
      <c r="J921" s="112">
        <f>I921/H921</f>
        <v>0.93220338983050843</v>
      </c>
      <c r="K921" s="56">
        <v>85</v>
      </c>
      <c r="L921" s="56">
        <v>80.584415584415595</v>
      </c>
      <c r="M921" s="58">
        <v>40.394805194805201</v>
      </c>
      <c r="N921" s="57">
        <v>66.588235294117595</v>
      </c>
      <c r="O921" s="112">
        <f t="shared" si="44"/>
        <v>0.60663576705979594</v>
      </c>
      <c r="P921" s="57">
        <v>157</v>
      </c>
      <c r="Q921" s="57">
        <v>155</v>
      </c>
      <c r="R921" s="113">
        <f>Q921/P921</f>
        <v>0.98726114649681529</v>
      </c>
    </row>
    <row r="922" spans="1:18" ht="37.5" x14ac:dyDescent="0.3">
      <c r="A922" s="197" t="s">
        <v>610</v>
      </c>
      <c r="B922" s="183">
        <v>1</v>
      </c>
      <c r="C922" s="183" t="s">
        <v>3</v>
      </c>
      <c r="D922" s="52">
        <v>2021</v>
      </c>
      <c r="E922" s="183" t="s">
        <v>597</v>
      </c>
      <c r="F922" s="184" t="e">
        <f ca="1">_xlfn.XLOOKUP(E922,Sheet1!$A$4:$A$11,Sheet1!$C$4:$C$11,"")</f>
        <v>#NAME?</v>
      </c>
      <c r="G922" s="183" t="s">
        <v>598</v>
      </c>
      <c r="H922" s="58">
        <v>581</v>
      </c>
      <c r="I922" s="58">
        <v>568</v>
      </c>
      <c r="J922" s="112">
        <f t="shared" ref="J922:J985" si="46">I922/H922</f>
        <v>0.97762478485370052</v>
      </c>
      <c r="K922" s="56">
        <v>78</v>
      </c>
      <c r="L922" s="56">
        <v>50.123239436619698</v>
      </c>
      <c r="M922" s="58">
        <v>37.5316901408451</v>
      </c>
      <c r="N922" s="57">
        <v>1162.8076923076901</v>
      </c>
      <c r="O922" s="112">
        <f t="shared" si="44"/>
        <v>3.2276781783546933E-2</v>
      </c>
      <c r="P922" s="57">
        <v>92</v>
      </c>
      <c r="Q922" s="57">
        <v>78</v>
      </c>
      <c r="R922" s="113">
        <f t="shared" ref="R922:R985" si="47">Q922/P922</f>
        <v>0.84782608695652173</v>
      </c>
    </row>
    <row r="923" spans="1:18" ht="37.5" x14ac:dyDescent="0.3">
      <c r="A923" s="197" t="s">
        <v>610</v>
      </c>
      <c r="B923" s="183">
        <v>1</v>
      </c>
      <c r="C923" s="183" t="s">
        <v>3</v>
      </c>
      <c r="D923" s="52">
        <v>2021</v>
      </c>
      <c r="E923" s="183" t="s">
        <v>599</v>
      </c>
      <c r="F923" s="184" t="e">
        <f ca="1">_xlfn.XLOOKUP(E923,Sheet1!$A$4:$A$11,Sheet1!$C$4:$C$11,"")</f>
        <v>#NAME?</v>
      </c>
      <c r="G923" s="183" t="s">
        <v>600</v>
      </c>
      <c r="H923" s="58">
        <v>667</v>
      </c>
      <c r="I923" s="58">
        <v>696</v>
      </c>
      <c r="J923" s="112">
        <f t="shared" si="46"/>
        <v>1.0434782608695652</v>
      </c>
      <c r="K923" s="56">
        <v>139</v>
      </c>
      <c r="L923" s="56">
        <v>72.895114942528707</v>
      </c>
      <c r="M923" s="58">
        <v>66.760057471264403</v>
      </c>
      <c r="N923" s="57">
        <v>47.460431654676299</v>
      </c>
      <c r="O923" s="112">
        <f t="shared" si="44"/>
        <v>1.4066466558292776</v>
      </c>
      <c r="P923" s="57">
        <v>387</v>
      </c>
      <c r="Q923" s="57">
        <v>386</v>
      </c>
      <c r="R923" s="113">
        <f t="shared" si="47"/>
        <v>0.99741602067183466</v>
      </c>
    </row>
    <row r="924" spans="1:18" ht="37.5" x14ac:dyDescent="0.3">
      <c r="A924" s="197" t="s">
        <v>610</v>
      </c>
      <c r="B924" s="183">
        <v>1</v>
      </c>
      <c r="C924" s="183" t="s">
        <v>3</v>
      </c>
      <c r="D924" s="52">
        <v>2021</v>
      </c>
      <c r="E924" s="183" t="s">
        <v>607</v>
      </c>
      <c r="F924" s="184" t="e">
        <f ca="1">_xlfn.XLOOKUP(E924,Sheet1!$A$4:$A$11,Sheet1!$C$4:$C$11,"")</f>
        <v>#NAME?</v>
      </c>
      <c r="G924" s="183" t="s">
        <v>737</v>
      </c>
      <c r="H924" s="58">
        <v>254</v>
      </c>
      <c r="I924" s="58">
        <v>252</v>
      </c>
      <c r="J924" s="112">
        <f t="shared" si="46"/>
        <v>0.99212598425196852</v>
      </c>
      <c r="K924" s="56">
        <v>3</v>
      </c>
      <c r="L924" s="56">
        <v>4.3452380952381002</v>
      </c>
      <c r="M924" s="58">
        <v>14.825396825396799</v>
      </c>
      <c r="N924" s="57">
        <v>5</v>
      </c>
      <c r="O924" s="112">
        <f t="shared" si="44"/>
        <v>2.9650793650793599</v>
      </c>
      <c r="P924" s="57">
        <v>37</v>
      </c>
      <c r="Q924" s="57">
        <v>37</v>
      </c>
      <c r="R924" s="113">
        <f t="shared" si="47"/>
        <v>1</v>
      </c>
    </row>
    <row r="925" spans="1:18" ht="37.5" x14ac:dyDescent="0.3">
      <c r="A925" s="197" t="s">
        <v>610</v>
      </c>
      <c r="B925" s="183">
        <v>1</v>
      </c>
      <c r="C925" s="183" t="s">
        <v>3</v>
      </c>
      <c r="D925" s="52">
        <v>2021</v>
      </c>
      <c r="E925" s="183" t="s">
        <v>601</v>
      </c>
      <c r="F925" s="184" t="e">
        <f ca="1">_xlfn.XLOOKUP(E925,Sheet1!$A$4:$A$11,Sheet1!$C$4:$C$11,"")</f>
        <v>#NAME?</v>
      </c>
      <c r="G925" s="183" t="s">
        <v>613</v>
      </c>
      <c r="H925" s="58">
        <v>103</v>
      </c>
      <c r="I925" s="58">
        <v>92</v>
      </c>
      <c r="J925" s="112">
        <f t="shared" si="46"/>
        <v>0.89320388349514568</v>
      </c>
      <c r="K925" s="56">
        <v>26</v>
      </c>
      <c r="L925" s="56">
        <v>103.152173913043</v>
      </c>
      <c r="M925" s="58">
        <v>64.923913043478294</v>
      </c>
      <c r="N925" s="57">
        <v>44.807692307692299</v>
      </c>
      <c r="O925" s="112">
        <f t="shared" si="44"/>
        <v>1.4489456988244085</v>
      </c>
      <c r="P925" s="57">
        <v>58</v>
      </c>
      <c r="Q925" s="57">
        <v>58</v>
      </c>
      <c r="R925" s="113">
        <f t="shared" si="47"/>
        <v>1</v>
      </c>
    </row>
    <row r="926" spans="1:18" ht="37.5" x14ac:dyDescent="0.3">
      <c r="A926" s="197" t="s">
        <v>610</v>
      </c>
      <c r="B926" s="183">
        <v>1</v>
      </c>
      <c r="C926" s="183" t="s">
        <v>3</v>
      </c>
      <c r="D926" s="52">
        <v>2021</v>
      </c>
      <c r="E926" s="183" t="s">
        <v>602</v>
      </c>
      <c r="F926" s="184" t="e">
        <f ca="1">_xlfn.XLOOKUP(E926,Sheet1!$A$4:$A$11,Sheet1!$C$4:$C$11,"")</f>
        <v>#NAME?</v>
      </c>
      <c r="G926" s="183" t="s">
        <v>603</v>
      </c>
      <c r="H926" s="58">
        <v>585</v>
      </c>
      <c r="I926" s="58">
        <v>683</v>
      </c>
      <c r="J926" s="112">
        <f t="shared" si="46"/>
        <v>1.1675213675213676</v>
      </c>
      <c r="K926" s="56">
        <v>171</v>
      </c>
      <c r="L926" s="56">
        <v>91.383601756954604</v>
      </c>
      <c r="M926" s="58">
        <v>127.34846266471401</v>
      </c>
      <c r="N926" s="57">
        <v>101.631578947368</v>
      </c>
      <c r="O926" s="112">
        <f t="shared" si="44"/>
        <v>1.2530402851525511</v>
      </c>
      <c r="P926" s="57">
        <v>405</v>
      </c>
      <c r="Q926" s="57">
        <v>398</v>
      </c>
      <c r="R926" s="113">
        <f t="shared" si="47"/>
        <v>0.98271604938271606</v>
      </c>
    </row>
    <row r="927" spans="1:18" ht="37.5" x14ac:dyDescent="0.3">
      <c r="A927" s="197" t="s">
        <v>610</v>
      </c>
      <c r="B927" s="183">
        <v>1</v>
      </c>
      <c r="C927" s="183" t="s">
        <v>3</v>
      </c>
      <c r="D927" s="52">
        <v>2021</v>
      </c>
      <c r="E927" s="183" t="s">
        <v>604</v>
      </c>
      <c r="F927" s="184" t="e">
        <f ca="1">_xlfn.XLOOKUP(E927,Sheet1!$A$4:$A$11,Sheet1!$C$4:$C$11,"")</f>
        <v>#NAME?</v>
      </c>
      <c r="G927" s="51" t="s">
        <v>605</v>
      </c>
      <c r="H927" s="58">
        <v>433</v>
      </c>
      <c r="I927" s="58">
        <v>387</v>
      </c>
      <c r="J927" s="112">
        <f t="shared" si="46"/>
        <v>0.89376443418013862</v>
      </c>
      <c r="K927" s="56">
        <v>104</v>
      </c>
      <c r="L927" s="56">
        <v>98.087855297157603</v>
      </c>
      <c r="M927" s="58">
        <v>55.5917312661499</v>
      </c>
      <c r="N927" s="57">
        <v>106.5</v>
      </c>
      <c r="O927" s="112">
        <f t="shared" si="44"/>
        <v>0.52198808700610233</v>
      </c>
      <c r="P927" s="57">
        <v>100</v>
      </c>
      <c r="Q927" s="57">
        <v>93</v>
      </c>
      <c r="R927" s="113">
        <f t="shared" si="47"/>
        <v>0.93</v>
      </c>
    </row>
    <row r="928" spans="1:18" ht="37.5" x14ac:dyDescent="0.3">
      <c r="A928" s="197" t="s">
        <v>610</v>
      </c>
      <c r="B928" s="183">
        <v>1</v>
      </c>
      <c r="C928" s="183" t="s">
        <v>3</v>
      </c>
      <c r="D928" s="52">
        <v>2021</v>
      </c>
      <c r="E928" s="51" t="s">
        <v>608</v>
      </c>
      <c r="F928" s="184" t="e">
        <f ca="1">_xlfn.XLOOKUP(E928,Sheet1!$A$4:$A$11,Sheet1!$C$4:$C$11,"")</f>
        <v>#NAME?</v>
      </c>
      <c r="G928" s="183" t="s">
        <v>609</v>
      </c>
      <c r="H928" s="58">
        <v>118</v>
      </c>
      <c r="I928" s="58">
        <v>130</v>
      </c>
      <c r="J928" s="112">
        <f t="shared" si="46"/>
        <v>1.1016949152542372</v>
      </c>
      <c r="K928" s="56">
        <v>25</v>
      </c>
      <c r="L928" s="56">
        <v>70.192307692307693</v>
      </c>
      <c r="M928" s="58">
        <v>63.869230769230803</v>
      </c>
      <c r="N928" s="57">
        <v>109.12</v>
      </c>
      <c r="O928" s="112">
        <f t="shared" si="44"/>
        <v>0.58531186555380132</v>
      </c>
      <c r="P928" s="57">
        <v>61</v>
      </c>
      <c r="Q928" s="57">
        <v>60</v>
      </c>
      <c r="R928" s="113">
        <f t="shared" si="47"/>
        <v>0.98360655737704916</v>
      </c>
    </row>
    <row r="929" spans="1:18" ht="37.5" x14ac:dyDescent="0.3">
      <c r="A929" s="197" t="s">
        <v>610</v>
      </c>
      <c r="B929" s="183">
        <v>10</v>
      </c>
      <c r="C929" s="183" t="s">
        <v>5</v>
      </c>
      <c r="D929" s="52">
        <v>2021</v>
      </c>
      <c r="E929" s="183" t="s">
        <v>595</v>
      </c>
      <c r="F929" s="184" t="e">
        <f ca="1">_xlfn.XLOOKUP(E929,Sheet1!$A$4:$A$11,Sheet1!$C$4:$C$11,"")</f>
        <v>#NAME?</v>
      </c>
      <c r="G929" s="183" t="s">
        <v>596</v>
      </c>
      <c r="H929" s="58">
        <v>281</v>
      </c>
      <c r="I929" s="58">
        <v>238</v>
      </c>
      <c r="J929" s="112">
        <f t="shared" si="46"/>
        <v>0.84697508896797158</v>
      </c>
      <c r="K929" s="56">
        <v>242</v>
      </c>
      <c r="L929" s="56">
        <v>371.134453781513</v>
      </c>
      <c r="M929" s="58">
        <v>379.23949579831901</v>
      </c>
      <c r="N929" s="57">
        <v>252.44214876033101</v>
      </c>
      <c r="O929" s="112">
        <f t="shared" si="44"/>
        <v>1.502282790970733</v>
      </c>
      <c r="P929" s="57">
        <v>138</v>
      </c>
      <c r="Q929" s="57">
        <v>138</v>
      </c>
      <c r="R929" s="113">
        <f t="shared" si="47"/>
        <v>1</v>
      </c>
    </row>
    <row r="930" spans="1:18" ht="37.5" x14ac:dyDescent="0.3">
      <c r="A930" s="197" t="s">
        <v>610</v>
      </c>
      <c r="B930" s="183">
        <v>10</v>
      </c>
      <c r="C930" s="183" t="s">
        <v>5</v>
      </c>
      <c r="D930" s="52">
        <v>2021</v>
      </c>
      <c r="E930" s="183" t="s">
        <v>597</v>
      </c>
      <c r="F930" s="184" t="e">
        <f ca="1">_xlfn.XLOOKUP(E930,Sheet1!$A$4:$A$11,Sheet1!$C$4:$C$11,"")</f>
        <v>#NAME?</v>
      </c>
      <c r="G930" s="183" t="s">
        <v>598</v>
      </c>
      <c r="H930" s="58">
        <v>277</v>
      </c>
      <c r="I930" s="58">
        <v>278</v>
      </c>
      <c r="J930" s="112">
        <f t="shared" si="46"/>
        <v>1.0036101083032491</v>
      </c>
      <c r="K930" s="56">
        <v>32</v>
      </c>
      <c r="L930" s="56">
        <v>42.014388489208599</v>
      </c>
      <c r="M930" s="58">
        <v>51.9928057553957</v>
      </c>
      <c r="N930" s="57">
        <v>1583.125</v>
      </c>
      <c r="O930" s="112">
        <f t="shared" si="44"/>
        <v>3.2841882830095981E-2</v>
      </c>
      <c r="P930" s="57">
        <v>20</v>
      </c>
      <c r="Q930" s="57">
        <v>20</v>
      </c>
      <c r="R930" s="113">
        <f t="shared" si="47"/>
        <v>1</v>
      </c>
    </row>
    <row r="931" spans="1:18" ht="37.5" x14ac:dyDescent="0.3">
      <c r="A931" s="197" t="s">
        <v>610</v>
      </c>
      <c r="B931" s="183">
        <v>10</v>
      </c>
      <c r="C931" s="183" t="s">
        <v>5</v>
      </c>
      <c r="D931" s="52">
        <v>2021</v>
      </c>
      <c r="E931" s="183" t="s">
        <v>599</v>
      </c>
      <c r="F931" s="184" t="e">
        <f ca="1">_xlfn.XLOOKUP(E931,Sheet1!$A$4:$A$11,Sheet1!$C$4:$C$11,"")</f>
        <v>#NAME?</v>
      </c>
      <c r="G931" s="183" t="s">
        <v>600</v>
      </c>
      <c r="H931" s="58">
        <v>255</v>
      </c>
      <c r="I931" s="58">
        <v>369</v>
      </c>
      <c r="J931" s="112">
        <f t="shared" si="46"/>
        <v>1.4470588235294117</v>
      </c>
      <c r="K931" s="56">
        <v>282</v>
      </c>
      <c r="L931" s="56">
        <v>278.94308943089402</v>
      </c>
      <c r="M931" s="58">
        <v>651.184281842818</v>
      </c>
      <c r="N931" s="57">
        <v>389.40780141843999</v>
      </c>
      <c r="O931" s="112">
        <f t="shared" si="44"/>
        <v>1.6722425166389638</v>
      </c>
      <c r="P931" s="57">
        <v>255</v>
      </c>
      <c r="Q931" s="57">
        <v>255</v>
      </c>
      <c r="R931" s="113">
        <f t="shared" si="47"/>
        <v>1</v>
      </c>
    </row>
    <row r="932" spans="1:18" ht="37.5" x14ac:dyDescent="0.3">
      <c r="A932" s="197" t="s">
        <v>610</v>
      </c>
      <c r="B932" s="183">
        <v>10</v>
      </c>
      <c r="C932" s="183" t="s">
        <v>5</v>
      </c>
      <c r="D932" s="52">
        <v>2021</v>
      </c>
      <c r="E932" s="183" t="s">
        <v>607</v>
      </c>
      <c r="F932" s="184" t="e">
        <f ca="1">_xlfn.XLOOKUP(E932,Sheet1!$A$4:$A$11,Sheet1!$C$4:$C$11,"")</f>
        <v>#NAME?</v>
      </c>
      <c r="G932" s="183" t="s">
        <v>737</v>
      </c>
      <c r="H932" s="58">
        <v>49</v>
      </c>
      <c r="I932" s="58">
        <v>52</v>
      </c>
      <c r="J932" s="112">
        <f t="shared" si="46"/>
        <v>1.0612244897959184</v>
      </c>
      <c r="K932" s="56">
        <v>37</v>
      </c>
      <c r="L932" s="56">
        <v>259.711538461538</v>
      </c>
      <c r="M932" s="58">
        <v>320.55769230769198</v>
      </c>
      <c r="N932" s="57">
        <v>182.89189189189199</v>
      </c>
      <c r="O932" s="112">
        <f t="shared" si="44"/>
        <v>1.7527168044014478</v>
      </c>
      <c r="P932" s="57">
        <v>47</v>
      </c>
      <c r="Q932" s="57">
        <v>47</v>
      </c>
      <c r="R932" s="113">
        <f t="shared" si="47"/>
        <v>1</v>
      </c>
    </row>
    <row r="933" spans="1:18" ht="37.5" x14ac:dyDescent="0.3">
      <c r="A933" s="197" t="s">
        <v>610</v>
      </c>
      <c r="B933" s="183">
        <v>10</v>
      </c>
      <c r="C933" s="183" t="s">
        <v>5</v>
      </c>
      <c r="D933" s="52">
        <v>2021</v>
      </c>
      <c r="E933" s="183" t="s">
        <v>601</v>
      </c>
      <c r="F933" s="184" t="e">
        <f ca="1">_xlfn.XLOOKUP(E933,Sheet1!$A$4:$A$11,Sheet1!$C$4:$C$11,"")</f>
        <v>#NAME?</v>
      </c>
      <c r="G933" s="183" t="s">
        <v>613</v>
      </c>
      <c r="H933" s="58">
        <v>44</v>
      </c>
      <c r="I933" s="58">
        <v>83</v>
      </c>
      <c r="J933" s="112">
        <f t="shared" si="46"/>
        <v>1.8863636363636365</v>
      </c>
      <c r="K933" s="56">
        <v>47</v>
      </c>
      <c r="L933" s="56">
        <v>206.68674698795201</v>
      </c>
      <c r="M933" s="58">
        <v>643.87951807228899</v>
      </c>
      <c r="N933" s="57">
        <v>404.404255319149</v>
      </c>
      <c r="O933" s="112">
        <f t="shared" si="44"/>
        <v>1.5921680091228272</v>
      </c>
      <c r="P933" s="57">
        <v>58</v>
      </c>
      <c r="Q933" s="57">
        <v>58</v>
      </c>
      <c r="R933" s="113">
        <f t="shared" si="47"/>
        <v>1</v>
      </c>
    </row>
    <row r="934" spans="1:18" ht="37.5" x14ac:dyDescent="0.3">
      <c r="A934" s="197" t="s">
        <v>610</v>
      </c>
      <c r="B934" s="183">
        <v>10</v>
      </c>
      <c r="C934" s="183" t="s">
        <v>5</v>
      </c>
      <c r="D934" s="52">
        <v>2021</v>
      </c>
      <c r="E934" s="183" t="s">
        <v>602</v>
      </c>
      <c r="F934" s="184" t="e">
        <f ca="1">_xlfn.XLOOKUP(E934,Sheet1!$A$4:$A$11,Sheet1!$C$4:$C$11,"")</f>
        <v>#NAME?</v>
      </c>
      <c r="G934" s="183" t="s">
        <v>603</v>
      </c>
      <c r="H934" s="58">
        <v>135</v>
      </c>
      <c r="I934" s="58">
        <v>87</v>
      </c>
      <c r="J934" s="112">
        <f t="shared" si="46"/>
        <v>0.64444444444444449</v>
      </c>
      <c r="K934" s="56">
        <v>77</v>
      </c>
      <c r="L934" s="56">
        <v>323.04597701149402</v>
      </c>
      <c r="M934" s="58">
        <v>128.62068965517199</v>
      </c>
      <c r="N934" s="57">
        <v>152.66233766233799</v>
      </c>
      <c r="O934" s="112">
        <f t="shared" si="44"/>
        <v>0.84251749072294524</v>
      </c>
      <c r="P934" s="57">
        <v>28</v>
      </c>
      <c r="Q934" s="57">
        <v>28</v>
      </c>
      <c r="R934" s="113">
        <f t="shared" si="47"/>
        <v>1</v>
      </c>
    </row>
    <row r="935" spans="1:18" ht="37.5" x14ac:dyDescent="0.3">
      <c r="A935" s="197" t="s">
        <v>610</v>
      </c>
      <c r="B935" s="183">
        <v>10</v>
      </c>
      <c r="C935" s="183" t="s">
        <v>5</v>
      </c>
      <c r="D935" s="52">
        <v>2021</v>
      </c>
      <c r="E935" s="183" t="s">
        <v>604</v>
      </c>
      <c r="F935" s="184" t="e">
        <f ca="1">_xlfn.XLOOKUP(E935,Sheet1!$A$4:$A$11,Sheet1!$C$4:$C$11,"")</f>
        <v>#NAME?</v>
      </c>
      <c r="G935" s="51" t="s">
        <v>605</v>
      </c>
      <c r="H935" s="58">
        <v>75</v>
      </c>
      <c r="I935" s="58">
        <v>67</v>
      </c>
      <c r="J935" s="112">
        <f t="shared" si="46"/>
        <v>0.89333333333333331</v>
      </c>
      <c r="K935" s="56">
        <v>38</v>
      </c>
      <c r="L935" s="56">
        <v>207.01492537313399</v>
      </c>
      <c r="M935" s="58">
        <v>186.44776119402999</v>
      </c>
      <c r="N935" s="57">
        <v>387.60526315789502</v>
      </c>
      <c r="O935" s="112">
        <f t="shared" si="44"/>
        <v>0.48102484387080824</v>
      </c>
      <c r="P935" s="57">
        <v>18</v>
      </c>
      <c r="Q935" s="57">
        <v>18</v>
      </c>
      <c r="R935" s="113">
        <f t="shared" si="47"/>
        <v>1</v>
      </c>
    </row>
    <row r="936" spans="1:18" ht="37.5" x14ac:dyDescent="0.3">
      <c r="A936" s="197" t="s">
        <v>610</v>
      </c>
      <c r="B936" s="183">
        <v>10</v>
      </c>
      <c r="C936" s="183" t="s">
        <v>5</v>
      </c>
      <c r="D936" s="52">
        <v>2021</v>
      </c>
      <c r="E936" s="51" t="s">
        <v>608</v>
      </c>
      <c r="F936" s="184" t="e">
        <f ca="1">_xlfn.XLOOKUP(E936,Sheet1!$A$4:$A$11,Sheet1!$C$4:$C$11,"")</f>
        <v>#NAME?</v>
      </c>
      <c r="G936" s="183" t="s">
        <v>609</v>
      </c>
      <c r="H936" s="58">
        <v>31</v>
      </c>
      <c r="I936" s="58">
        <v>72</v>
      </c>
      <c r="J936" s="112">
        <f t="shared" si="46"/>
        <v>2.3225806451612905</v>
      </c>
      <c r="K936" s="56">
        <v>29</v>
      </c>
      <c r="L936" s="56">
        <v>147.013888888889</v>
      </c>
      <c r="M936" s="58">
        <v>458.45833333333297</v>
      </c>
      <c r="N936" s="57">
        <v>564.06896551724105</v>
      </c>
      <c r="O936" s="112">
        <f t="shared" si="44"/>
        <v>0.81277000040754765</v>
      </c>
      <c r="P936" s="57">
        <v>49</v>
      </c>
      <c r="Q936" s="57">
        <v>49</v>
      </c>
      <c r="R936" s="113">
        <f t="shared" si="47"/>
        <v>1</v>
      </c>
    </row>
    <row r="937" spans="1:18" ht="50" x14ac:dyDescent="0.3">
      <c r="A937" s="197" t="s">
        <v>611</v>
      </c>
      <c r="B937" s="183">
        <v>11</v>
      </c>
      <c r="C937" s="183" t="s">
        <v>13</v>
      </c>
      <c r="D937" s="52">
        <v>2021</v>
      </c>
      <c r="E937" s="183" t="s">
        <v>595</v>
      </c>
      <c r="F937" s="184" t="e">
        <f ca="1">_xlfn.XLOOKUP(E937,Sheet1!$A$4:$A$11,Sheet1!$C$4:$C$11,"")</f>
        <v>#NAME?</v>
      </c>
      <c r="G937" s="183" t="s">
        <v>596</v>
      </c>
      <c r="H937" s="58">
        <v>791</v>
      </c>
      <c r="I937" s="58">
        <v>708</v>
      </c>
      <c r="J937" s="112">
        <f t="shared" si="46"/>
        <v>0.89506953223767383</v>
      </c>
      <c r="K937" s="56">
        <v>537</v>
      </c>
      <c r="L937" s="56">
        <v>276.84322033898297</v>
      </c>
      <c r="M937" s="58">
        <v>201.08050847457599</v>
      </c>
      <c r="N937" s="57">
        <v>214</v>
      </c>
      <c r="O937" s="112">
        <f t="shared" si="44"/>
        <v>0.93962854427371956</v>
      </c>
      <c r="P937" s="57">
        <v>446</v>
      </c>
      <c r="Q937" s="57">
        <v>444</v>
      </c>
      <c r="R937" s="113">
        <f t="shared" si="47"/>
        <v>0.99551569506726456</v>
      </c>
    </row>
    <row r="938" spans="1:18" ht="50" x14ac:dyDescent="0.3">
      <c r="A938" s="197" t="s">
        <v>611</v>
      </c>
      <c r="B938" s="183">
        <v>11</v>
      </c>
      <c r="C938" s="183" t="s">
        <v>13</v>
      </c>
      <c r="D938" s="52">
        <v>2021</v>
      </c>
      <c r="E938" s="183" t="s">
        <v>597</v>
      </c>
      <c r="F938" s="184" t="e">
        <f ca="1">_xlfn.XLOOKUP(E938,Sheet1!$A$4:$A$11,Sheet1!$C$4:$C$11,"")</f>
        <v>#NAME?</v>
      </c>
      <c r="G938" s="183" t="s">
        <v>598</v>
      </c>
      <c r="H938" s="58">
        <v>1243</v>
      </c>
      <c r="I938" s="58">
        <v>1201</v>
      </c>
      <c r="J938" s="112">
        <f t="shared" si="46"/>
        <v>0.96621078037007235</v>
      </c>
      <c r="K938" s="56">
        <v>331</v>
      </c>
      <c r="L938" s="56">
        <v>100.595337218984</v>
      </c>
      <c r="M938" s="58">
        <v>75.994171523730202</v>
      </c>
      <c r="N938" s="57">
        <v>236.30513595166201</v>
      </c>
      <c r="O938" s="112">
        <f t="shared" si="44"/>
        <v>0.32159339752681204</v>
      </c>
      <c r="P938" s="57">
        <v>291</v>
      </c>
      <c r="Q938" s="57">
        <v>270</v>
      </c>
      <c r="R938" s="113">
        <f t="shared" si="47"/>
        <v>0.92783505154639179</v>
      </c>
    </row>
    <row r="939" spans="1:18" ht="50" x14ac:dyDescent="0.3">
      <c r="A939" s="197" t="s">
        <v>611</v>
      </c>
      <c r="B939" s="183">
        <v>11</v>
      </c>
      <c r="C939" s="183" t="s">
        <v>13</v>
      </c>
      <c r="D939" s="52">
        <v>2021</v>
      </c>
      <c r="E939" s="183" t="s">
        <v>599</v>
      </c>
      <c r="F939" s="184" t="e">
        <f ca="1">_xlfn.XLOOKUP(E939,Sheet1!$A$4:$A$11,Sheet1!$C$4:$C$11,"")</f>
        <v>#NAME?</v>
      </c>
      <c r="G939" s="183" t="s">
        <v>600</v>
      </c>
      <c r="H939" s="58">
        <v>1826</v>
      </c>
      <c r="I939" s="58">
        <v>1579</v>
      </c>
      <c r="J939" s="112">
        <f t="shared" si="46"/>
        <v>0.86473165388828044</v>
      </c>
      <c r="K939" s="56">
        <v>1040</v>
      </c>
      <c r="L939" s="56">
        <v>240.40531982267299</v>
      </c>
      <c r="M939" s="58">
        <v>185.59088030398999</v>
      </c>
      <c r="N939" s="57">
        <v>174.494230769231</v>
      </c>
      <c r="O939" s="112">
        <f t="shared" si="44"/>
        <v>1.0635932172991687</v>
      </c>
      <c r="P939" s="57">
        <v>1237</v>
      </c>
      <c r="Q939" s="57">
        <v>1196</v>
      </c>
      <c r="R939" s="113">
        <f t="shared" si="47"/>
        <v>0.96685529506871459</v>
      </c>
    </row>
    <row r="940" spans="1:18" ht="50" x14ac:dyDescent="0.3">
      <c r="A940" s="197" t="s">
        <v>611</v>
      </c>
      <c r="B940" s="183">
        <v>11</v>
      </c>
      <c r="C940" s="183" t="s">
        <v>13</v>
      </c>
      <c r="D940" s="52">
        <v>2021</v>
      </c>
      <c r="E940" s="183" t="s">
        <v>607</v>
      </c>
      <c r="F940" s="184" t="e">
        <f ca="1">_xlfn.XLOOKUP(E940,Sheet1!$A$4:$A$11,Sheet1!$C$4:$C$11,"")</f>
        <v>#NAME?</v>
      </c>
      <c r="G940" s="183" t="s">
        <v>737</v>
      </c>
      <c r="H940" s="58">
        <v>630</v>
      </c>
      <c r="I940" s="58">
        <v>675</v>
      </c>
      <c r="J940" s="112">
        <f t="shared" si="46"/>
        <v>1.0714285714285714</v>
      </c>
      <c r="K940" s="56">
        <v>90</v>
      </c>
      <c r="L940" s="56">
        <v>48.6666666666667</v>
      </c>
      <c r="M940" s="58">
        <v>66.733333333333306</v>
      </c>
      <c r="N940" s="57">
        <v>44.9</v>
      </c>
      <c r="O940" s="112">
        <f t="shared" si="44"/>
        <v>1.4862657757980693</v>
      </c>
      <c r="P940" s="57">
        <v>428</v>
      </c>
      <c r="Q940" s="57">
        <v>428</v>
      </c>
      <c r="R940" s="113">
        <f t="shared" si="47"/>
        <v>1</v>
      </c>
    </row>
    <row r="941" spans="1:18" ht="50" x14ac:dyDescent="0.3">
      <c r="A941" s="197" t="s">
        <v>611</v>
      </c>
      <c r="B941" s="183">
        <v>11</v>
      </c>
      <c r="C941" s="183" t="s">
        <v>13</v>
      </c>
      <c r="D941" s="52">
        <v>2021</v>
      </c>
      <c r="E941" s="183" t="s">
        <v>602</v>
      </c>
      <c r="F941" s="184" t="e">
        <f ca="1">_xlfn.XLOOKUP(E941,Sheet1!$A$4:$A$11,Sheet1!$C$4:$C$11,"")</f>
        <v>#NAME?</v>
      </c>
      <c r="G941" s="183" t="s">
        <v>603</v>
      </c>
      <c r="H941" s="58">
        <v>2146</v>
      </c>
      <c r="I941" s="58">
        <v>2410</v>
      </c>
      <c r="J941" s="112">
        <f t="shared" si="46"/>
        <v>1.1230195712954334</v>
      </c>
      <c r="K941" s="56">
        <v>1331</v>
      </c>
      <c r="L941" s="56">
        <v>201.58298755186701</v>
      </c>
      <c r="M941" s="58">
        <v>253.923651452282</v>
      </c>
      <c r="N941" s="57">
        <v>139.05709992486899</v>
      </c>
      <c r="O941" s="112">
        <f t="shared" si="44"/>
        <v>1.8260387394061441</v>
      </c>
      <c r="P941" s="57">
        <v>1547</v>
      </c>
      <c r="Q941" s="57">
        <v>1545</v>
      </c>
      <c r="R941" s="113">
        <f t="shared" si="47"/>
        <v>0.99870717517776342</v>
      </c>
    </row>
    <row r="942" spans="1:18" ht="50" x14ac:dyDescent="0.3">
      <c r="A942" s="197" t="s">
        <v>611</v>
      </c>
      <c r="B942" s="183">
        <v>11</v>
      </c>
      <c r="C942" s="183" t="s">
        <v>13</v>
      </c>
      <c r="D942" s="52">
        <v>2021</v>
      </c>
      <c r="E942" s="183" t="s">
        <v>604</v>
      </c>
      <c r="F942" s="184" t="e">
        <f ca="1">_xlfn.XLOOKUP(E942,Sheet1!$A$4:$A$11,Sheet1!$C$4:$C$11,"")</f>
        <v>#NAME?</v>
      </c>
      <c r="G942" s="51" t="s">
        <v>605</v>
      </c>
      <c r="H942" s="58">
        <v>502</v>
      </c>
      <c r="I942" s="58">
        <v>473</v>
      </c>
      <c r="J942" s="112">
        <f t="shared" si="46"/>
        <v>0.94223107569721121</v>
      </c>
      <c r="K942" s="56">
        <v>187</v>
      </c>
      <c r="L942" s="56">
        <v>144.302325581395</v>
      </c>
      <c r="M942" s="58">
        <v>129.12684989429201</v>
      </c>
      <c r="N942" s="57">
        <v>162.06417112299499</v>
      </c>
      <c r="O942" s="112">
        <f t="shared" si="44"/>
        <v>0.79676370785430461</v>
      </c>
      <c r="P942" s="57">
        <v>110</v>
      </c>
      <c r="Q942" s="57">
        <v>106</v>
      </c>
      <c r="R942" s="113">
        <f t="shared" si="47"/>
        <v>0.96363636363636362</v>
      </c>
    </row>
    <row r="943" spans="1:18" ht="50" x14ac:dyDescent="0.3">
      <c r="A943" s="197" t="s">
        <v>611</v>
      </c>
      <c r="B943" s="183">
        <v>11</v>
      </c>
      <c r="C943" s="183" t="s">
        <v>13</v>
      </c>
      <c r="D943" s="52">
        <v>2021</v>
      </c>
      <c r="E943" s="51" t="s">
        <v>608</v>
      </c>
      <c r="F943" s="184" t="e">
        <f ca="1">_xlfn.XLOOKUP(E943,Sheet1!$A$4:$A$11,Sheet1!$C$4:$C$11,"")</f>
        <v>#NAME?</v>
      </c>
      <c r="G943" s="183" t="s">
        <v>609</v>
      </c>
      <c r="H943" s="58">
        <v>0</v>
      </c>
      <c r="I943" s="58">
        <v>1</v>
      </c>
      <c r="J943" s="112" t="e">
        <f t="shared" si="46"/>
        <v>#DIV/0!</v>
      </c>
      <c r="K943" s="56">
        <v>1</v>
      </c>
      <c r="L943" s="56">
        <v>365</v>
      </c>
      <c r="M943" s="58">
        <v>216</v>
      </c>
      <c r="N943" s="57">
        <v>527</v>
      </c>
      <c r="O943" s="112">
        <f t="shared" si="44"/>
        <v>0.40986717267552181</v>
      </c>
      <c r="P943" s="57">
        <v>0</v>
      </c>
      <c r="Q943" s="57">
        <v>0</v>
      </c>
      <c r="R943" s="113" t="e">
        <f t="shared" si="47"/>
        <v>#DIV/0!</v>
      </c>
    </row>
    <row r="944" spans="1:18" ht="50" x14ac:dyDescent="0.3">
      <c r="A944" s="197" t="s">
        <v>594</v>
      </c>
      <c r="B944" s="183">
        <v>114</v>
      </c>
      <c r="C944" s="183" t="s">
        <v>81</v>
      </c>
      <c r="D944" s="52">
        <v>2021</v>
      </c>
      <c r="E944" s="183" t="s">
        <v>595</v>
      </c>
      <c r="F944" s="184" t="e">
        <f ca="1">_xlfn.XLOOKUP(E944,Sheet1!$A$4:$A$11,Sheet1!$C$4:$C$11,"")</f>
        <v>#NAME?</v>
      </c>
      <c r="G944" s="183" t="s">
        <v>596</v>
      </c>
      <c r="H944" s="58">
        <v>448</v>
      </c>
      <c r="I944" s="58">
        <v>460</v>
      </c>
      <c r="J944" s="112">
        <f t="shared" si="46"/>
        <v>1.0267857142857142</v>
      </c>
      <c r="K944" s="56">
        <v>311</v>
      </c>
      <c r="L944" s="56">
        <v>246.77173913043501</v>
      </c>
      <c r="M944" s="58">
        <v>183.452173913043</v>
      </c>
      <c r="N944" s="57">
        <v>987.85852090032199</v>
      </c>
      <c r="O944" s="112">
        <f t="shared" si="44"/>
        <v>0.185706930731181</v>
      </c>
      <c r="P944" s="57">
        <v>94</v>
      </c>
      <c r="Q944" s="57">
        <v>64</v>
      </c>
      <c r="R944" s="113">
        <f t="shared" si="47"/>
        <v>0.68085106382978722</v>
      </c>
    </row>
    <row r="945" spans="1:18" ht="50" x14ac:dyDescent="0.3">
      <c r="A945" s="197" t="s">
        <v>594</v>
      </c>
      <c r="B945" s="183">
        <v>114</v>
      </c>
      <c r="C945" s="183" t="s">
        <v>81</v>
      </c>
      <c r="D945" s="52">
        <v>2021</v>
      </c>
      <c r="E945" s="183" t="s">
        <v>597</v>
      </c>
      <c r="F945" s="184" t="e">
        <f ca="1">_xlfn.XLOOKUP(E945,Sheet1!$A$4:$A$11,Sheet1!$C$4:$C$11,"")</f>
        <v>#NAME?</v>
      </c>
      <c r="G945" s="183" t="s">
        <v>598</v>
      </c>
      <c r="H945" s="58">
        <v>2819</v>
      </c>
      <c r="I945" s="58">
        <v>2951</v>
      </c>
      <c r="J945" s="112">
        <f t="shared" si="46"/>
        <v>1.0468251152891097</v>
      </c>
      <c r="K945" s="56">
        <v>413</v>
      </c>
      <c r="L945" s="56">
        <v>51.082683835987801</v>
      </c>
      <c r="M945" s="58">
        <v>54.141646899356203</v>
      </c>
      <c r="N945" s="57">
        <v>796.31476997578704</v>
      </c>
      <c r="O945" s="112">
        <f t="shared" si="44"/>
        <v>6.7990258300750159E-2</v>
      </c>
      <c r="P945" s="57">
        <v>180</v>
      </c>
      <c r="Q945" s="57">
        <v>154</v>
      </c>
      <c r="R945" s="113">
        <f t="shared" si="47"/>
        <v>0.85555555555555551</v>
      </c>
    </row>
    <row r="946" spans="1:18" ht="50" x14ac:dyDescent="0.3">
      <c r="A946" s="197" t="s">
        <v>594</v>
      </c>
      <c r="B946" s="183">
        <v>114</v>
      </c>
      <c r="C946" s="183" t="s">
        <v>81</v>
      </c>
      <c r="D946" s="52">
        <v>2021</v>
      </c>
      <c r="E946" s="183" t="s">
        <v>599</v>
      </c>
      <c r="F946" s="184" t="e">
        <f ca="1">_xlfn.XLOOKUP(E946,Sheet1!$A$4:$A$11,Sheet1!$C$4:$C$11,"")</f>
        <v>#NAME?</v>
      </c>
      <c r="G946" s="183" t="s">
        <v>600</v>
      </c>
      <c r="H946" s="58">
        <v>635</v>
      </c>
      <c r="I946" s="58">
        <v>665</v>
      </c>
      <c r="J946" s="112">
        <f t="shared" si="46"/>
        <v>1.0472440944881889</v>
      </c>
      <c r="K946" s="56">
        <v>354</v>
      </c>
      <c r="L946" s="56">
        <v>194.30075187969899</v>
      </c>
      <c r="M946" s="58">
        <v>188.142857142857</v>
      </c>
      <c r="N946" s="57">
        <v>261.99435028248598</v>
      </c>
      <c r="O946" s="112">
        <f t="shared" si="44"/>
        <v>0.71811799353687866</v>
      </c>
      <c r="P946" s="57">
        <v>339</v>
      </c>
      <c r="Q946" s="57">
        <v>298</v>
      </c>
      <c r="R946" s="113">
        <f t="shared" si="47"/>
        <v>0.87905604719764008</v>
      </c>
    </row>
    <row r="947" spans="1:18" ht="50" x14ac:dyDescent="0.3">
      <c r="A947" s="197" t="s">
        <v>594</v>
      </c>
      <c r="B947" s="183">
        <v>114</v>
      </c>
      <c r="C947" s="183" t="s">
        <v>81</v>
      </c>
      <c r="D947" s="52">
        <v>2021</v>
      </c>
      <c r="E947" s="183" t="s">
        <v>601</v>
      </c>
      <c r="F947" s="184" t="e">
        <f ca="1">_xlfn.XLOOKUP(E947,Sheet1!$A$4:$A$11,Sheet1!$C$4:$C$11,"")</f>
        <v>#NAME?</v>
      </c>
      <c r="G947" s="183" t="s">
        <v>613</v>
      </c>
      <c r="H947" s="58">
        <v>2</v>
      </c>
      <c r="I947" s="58">
        <v>2</v>
      </c>
      <c r="J947" s="112">
        <f t="shared" si="46"/>
        <v>1</v>
      </c>
      <c r="K947" s="56">
        <v>1</v>
      </c>
      <c r="L947" s="56">
        <v>182.5</v>
      </c>
      <c r="M947" s="58">
        <v>144.5</v>
      </c>
      <c r="N947" s="57">
        <v>382</v>
      </c>
      <c r="O947" s="112">
        <f t="shared" si="44"/>
        <v>0.37827225130890052</v>
      </c>
      <c r="P947" s="57">
        <v>0</v>
      </c>
      <c r="Q947" s="57">
        <v>0</v>
      </c>
      <c r="R947" s="113" t="e">
        <f t="shared" si="47"/>
        <v>#DIV/0!</v>
      </c>
    </row>
    <row r="948" spans="1:18" ht="50" x14ac:dyDescent="0.3">
      <c r="A948" s="197" t="s">
        <v>594</v>
      </c>
      <c r="B948" s="183">
        <v>114</v>
      </c>
      <c r="C948" s="183" t="s">
        <v>81</v>
      </c>
      <c r="D948" s="52">
        <v>2021</v>
      </c>
      <c r="E948" s="183" t="s">
        <v>602</v>
      </c>
      <c r="F948" s="184" t="e">
        <f ca="1">_xlfn.XLOOKUP(E948,Sheet1!$A$4:$A$11,Sheet1!$C$4:$C$11,"")</f>
        <v>#NAME?</v>
      </c>
      <c r="G948" s="183" t="s">
        <v>603</v>
      </c>
      <c r="H948" s="58">
        <v>1239</v>
      </c>
      <c r="I948" s="58">
        <v>1649</v>
      </c>
      <c r="J948" s="112">
        <f t="shared" si="46"/>
        <v>1.33091202582728</v>
      </c>
      <c r="K948" s="56">
        <v>1644</v>
      </c>
      <c r="L948" s="56">
        <v>363.89326864766502</v>
      </c>
      <c r="M948" s="58">
        <v>338.77926015767099</v>
      </c>
      <c r="N948" s="57">
        <v>332.77615571776198</v>
      </c>
      <c r="O948" s="112">
        <f t="shared" si="44"/>
        <v>1.0180394668811561</v>
      </c>
      <c r="P948" s="57">
        <v>1105</v>
      </c>
      <c r="Q948" s="57">
        <v>1071</v>
      </c>
      <c r="R948" s="113">
        <f t="shared" si="47"/>
        <v>0.96923076923076923</v>
      </c>
    </row>
    <row r="949" spans="1:18" ht="50" x14ac:dyDescent="0.3">
      <c r="A949" s="197" t="s">
        <v>606</v>
      </c>
      <c r="B949" s="183">
        <v>115</v>
      </c>
      <c r="C949" s="183" t="s">
        <v>2</v>
      </c>
      <c r="D949" s="52">
        <v>2021</v>
      </c>
      <c r="E949" s="183" t="s">
        <v>595</v>
      </c>
      <c r="F949" s="184" t="e">
        <f ca="1">_xlfn.XLOOKUP(E949,Sheet1!$A$4:$A$11,Sheet1!$C$4:$C$11,"")</f>
        <v>#NAME?</v>
      </c>
      <c r="G949" s="183" t="s">
        <v>596</v>
      </c>
      <c r="H949" s="58">
        <v>189</v>
      </c>
      <c r="I949" s="58">
        <v>190</v>
      </c>
      <c r="J949" s="112">
        <f t="shared" si="46"/>
        <v>1.0052910052910053</v>
      </c>
      <c r="K949" s="56">
        <v>1</v>
      </c>
      <c r="L949" s="56">
        <v>1.92105263157895</v>
      </c>
      <c r="M949" s="58">
        <v>34.973684210526301</v>
      </c>
      <c r="N949" s="57">
        <v>156</v>
      </c>
      <c r="O949" s="112">
        <f t="shared" si="44"/>
        <v>0.22419028340080963</v>
      </c>
      <c r="P949" s="57">
        <v>44</v>
      </c>
      <c r="Q949" s="57">
        <v>43</v>
      </c>
      <c r="R949" s="113">
        <f t="shared" si="47"/>
        <v>0.97727272727272729</v>
      </c>
    </row>
    <row r="950" spans="1:18" ht="50" x14ac:dyDescent="0.3">
      <c r="A950" s="197" t="s">
        <v>606</v>
      </c>
      <c r="B950" s="183">
        <v>115</v>
      </c>
      <c r="C950" s="183" t="s">
        <v>2</v>
      </c>
      <c r="D950" s="52">
        <v>2021</v>
      </c>
      <c r="E950" s="183" t="s">
        <v>597</v>
      </c>
      <c r="F950" s="184" t="e">
        <f ca="1">_xlfn.XLOOKUP(E950,Sheet1!$A$4:$A$11,Sheet1!$C$4:$C$11,"")</f>
        <v>#NAME?</v>
      </c>
      <c r="G950" s="183" t="s">
        <v>598</v>
      </c>
      <c r="H950" s="58">
        <v>145</v>
      </c>
      <c r="I950" s="58">
        <v>143</v>
      </c>
      <c r="J950" s="112">
        <f t="shared" si="46"/>
        <v>0.98620689655172411</v>
      </c>
      <c r="K950" s="56">
        <v>7</v>
      </c>
      <c r="L950" s="56">
        <v>17.867132867132899</v>
      </c>
      <c r="M950" s="58">
        <v>27.867132867132899</v>
      </c>
      <c r="N950" s="57">
        <v>36</v>
      </c>
      <c r="O950" s="112">
        <f t="shared" si="44"/>
        <v>0.77408702408702501</v>
      </c>
      <c r="P950" s="57">
        <v>38</v>
      </c>
      <c r="Q950" s="57">
        <v>38</v>
      </c>
      <c r="R950" s="113">
        <f t="shared" si="47"/>
        <v>1</v>
      </c>
    </row>
    <row r="951" spans="1:18" ht="50" x14ac:dyDescent="0.3">
      <c r="A951" s="197" t="s">
        <v>606</v>
      </c>
      <c r="B951" s="183">
        <v>115</v>
      </c>
      <c r="C951" s="183" t="s">
        <v>2</v>
      </c>
      <c r="D951" s="52">
        <v>2021</v>
      </c>
      <c r="E951" s="183" t="s">
        <v>599</v>
      </c>
      <c r="F951" s="184" t="e">
        <f ca="1">_xlfn.XLOOKUP(E951,Sheet1!$A$4:$A$11,Sheet1!$C$4:$C$11,"")</f>
        <v>#NAME?</v>
      </c>
      <c r="G951" s="183" t="s">
        <v>600</v>
      </c>
      <c r="H951" s="58">
        <v>256</v>
      </c>
      <c r="I951" s="58">
        <v>232</v>
      </c>
      <c r="J951" s="112">
        <f t="shared" si="46"/>
        <v>0.90625</v>
      </c>
      <c r="K951" s="56">
        <v>42</v>
      </c>
      <c r="L951" s="56">
        <v>66.077586206896598</v>
      </c>
      <c r="M951" s="58">
        <v>52.9784482758621</v>
      </c>
      <c r="N951" s="57">
        <v>30.571428571428601</v>
      </c>
      <c r="O951" s="112">
        <f t="shared" si="44"/>
        <v>1.7329398968739922</v>
      </c>
      <c r="P951" s="57">
        <v>70</v>
      </c>
      <c r="Q951" s="57">
        <v>70</v>
      </c>
      <c r="R951" s="113">
        <f t="shared" si="47"/>
        <v>1</v>
      </c>
    </row>
    <row r="952" spans="1:18" ht="50" x14ac:dyDescent="0.3">
      <c r="A952" s="197" t="s">
        <v>606</v>
      </c>
      <c r="B952" s="183">
        <v>115</v>
      </c>
      <c r="C952" s="183" t="s">
        <v>2</v>
      </c>
      <c r="D952" s="52">
        <v>2021</v>
      </c>
      <c r="E952" s="183" t="s">
        <v>607</v>
      </c>
      <c r="F952" s="184" t="e">
        <f ca="1">_xlfn.XLOOKUP(E952,Sheet1!$A$4:$A$11,Sheet1!$C$4:$C$11,"")</f>
        <v>#NAME?</v>
      </c>
      <c r="G952" s="183" t="s">
        <v>737</v>
      </c>
      <c r="H952" s="58">
        <v>36</v>
      </c>
      <c r="I952" s="58">
        <v>37</v>
      </c>
      <c r="J952" s="112">
        <f t="shared" si="46"/>
        <v>1.0277777777777777</v>
      </c>
      <c r="K952" s="56">
        <v>1</v>
      </c>
      <c r="L952" s="56">
        <v>9.8648648648648596</v>
      </c>
      <c r="M952" s="58">
        <v>23.459459459459499</v>
      </c>
      <c r="N952" s="57">
        <v>114</v>
      </c>
      <c r="O952" s="112">
        <f t="shared" si="44"/>
        <v>0.20578473210052192</v>
      </c>
      <c r="P952" s="57">
        <v>10</v>
      </c>
      <c r="Q952" s="57">
        <v>9</v>
      </c>
      <c r="R952" s="113">
        <f t="shared" si="47"/>
        <v>0.9</v>
      </c>
    </row>
    <row r="953" spans="1:18" ht="50" x14ac:dyDescent="0.3">
      <c r="A953" s="197" t="s">
        <v>606</v>
      </c>
      <c r="B953" s="183">
        <v>115</v>
      </c>
      <c r="C953" s="183" t="s">
        <v>2</v>
      </c>
      <c r="D953" s="52">
        <v>2021</v>
      </c>
      <c r="E953" s="183" t="s">
        <v>601</v>
      </c>
      <c r="F953" s="184" t="e">
        <f ca="1">_xlfn.XLOOKUP(E953,Sheet1!$A$4:$A$11,Sheet1!$C$4:$C$11,"")</f>
        <v>#NAME?</v>
      </c>
      <c r="G953" s="183" t="s">
        <v>613</v>
      </c>
      <c r="H953" s="58">
        <v>41</v>
      </c>
      <c r="I953" s="58">
        <v>34</v>
      </c>
      <c r="J953" s="112">
        <f t="shared" si="46"/>
        <v>0.82926829268292679</v>
      </c>
      <c r="K953" s="56">
        <v>9</v>
      </c>
      <c r="L953" s="56">
        <v>96.617647058823493</v>
      </c>
      <c r="M953" s="58">
        <v>76.735294117647101</v>
      </c>
      <c r="N953" s="57">
        <v>72</v>
      </c>
      <c r="O953" s="112">
        <f t="shared" si="44"/>
        <v>1.0657679738562098</v>
      </c>
      <c r="P953" s="57">
        <v>7</v>
      </c>
      <c r="Q953" s="57">
        <v>7</v>
      </c>
      <c r="R953" s="113">
        <f t="shared" si="47"/>
        <v>1</v>
      </c>
    </row>
    <row r="954" spans="1:18" ht="50" x14ac:dyDescent="0.3">
      <c r="A954" s="197" t="s">
        <v>606</v>
      </c>
      <c r="B954" s="183">
        <v>115</v>
      </c>
      <c r="C954" s="183" t="s">
        <v>2</v>
      </c>
      <c r="D954" s="52">
        <v>2021</v>
      </c>
      <c r="E954" s="183" t="s">
        <v>602</v>
      </c>
      <c r="F954" s="184" t="e">
        <f ca="1">_xlfn.XLOOKUP(E954,Sheet1!$A$4:$A$11,Sheet1!$C$4:$C$11,"")</f>
        <v>#NAME?</v>
      </c>
      <c r="G954" s="183" t="s">
        <v>603</v>
      </c>
      <c r="H954" s="58">
        <v>71</v>
      </c>
      <c r="I954" s="58">
        <v>60</v>
      </c>
      <c r="J954" s="112">
        <f t="shared" si="46"/>
        <v>0.84507042253521125</v>
      </c>
      <c r="K954" s="56">
        <v>17</v>
      </c>
      <c r="L954" s="56">
        <v>103.416666666667</v>
      </c>
      <c r="M954" s="58">
        <v>57.6</v>
      </c>
      <c r="N954" s="57">
        <v>34.294117647058798</v>
      </c>
      <c r="O954" s="112">
        <f t="shared" si="44"/>
        <v>1.6795883361921111</v>
      </c>
      <c r="P954" s="57">
        <v>12</v>
      </c>
      <c r="Q954" s="57">
        <v>12</v>
      </c>
      <c r="R954" s="113">
        <f t="shared" si="47"/>
        <v>1</v>
      </c>
    </row>
    <row r="955" spans="1:18" ht="50" x14ac:dyDescent="0.3">
      <c r="A955" s="197" t="s">
        <v>606</v>
      </c>
      <c r="B955" s="183">
        <v>115</v>
      </c>
      <c r="C955" s="183" t="s">
        <v>2</v>
      </c>
      <c r="D955" s="52">
        <v>2021</v>
      </c>
      <c r="E955" s="183" t="s">
        <v>604</v>
      </c>
      <c r="F955" s="184" t="e">
        <f ca="1">_xlfn.XLOOKUP(E955,Sheet1!$A$4:$A$11,Sheet1!$C$4:$C$11,"")</f>
        <v>#NAME?</v>
      </c>
      <c r="G955" s="51" t="s">
        <v>605</v>
      </c>
      <c r="H955" s="58">
        <v>15</v>
      </c>
      <c r="I955" s="58">
        <v>14</v>
      </c>
      <c r="J955" s="112">
        <f t="shared" si="46"/>
        <v>0.93333333333333335</v>
      </c>
      <c r="K955" s="56">
        <v>2</v>
      </c>
      <c r="L955" s="56">
        <v>52.142857142857103</v>
      </c>
      <c r="M955" s="58">
        <v>22.071428571428601</v>
      </c>
      <c r="N955" s="57">
        <v>16</v>
      </c>
      <c r="O955" s="112">
        <f t="shared" si="44"/>
        <v>1.3794642857142876</v>
      </c>
      <c r="P955" s="57">
        <v>3</v>
      </c>
      <c r="Q955" s="57">
        <v>3</v>
      </c>
      <c r="R955" s="113">
        <f t="shared" si="47"/>
        <v>1</v>
      </c>
    </row>
    <row r="956" spans="1:18" ht="50" x14ac:dyDescent="0.3">
      <c r="A956" s="197" t="s">
        <v>606</v>
      </c>
      <c r="B956" s="183">
        <v>115</v>
      </c>
      <c r="C956" s="183" t="s">
        <v>2</v>
      </c>
      <c r="D956" s="52">
        <v>2021</v>
      </c>
      <c r="E956" s="51" t="s">
        <v>608</v>
      </c>
      <c r="F956" s="184" t="e">
        <f ca="1">_xlfn.XLOOKUP(E956,Sheet1!$A$4:$A$11,Sheet1!$C$4:$C$11,"")</f>
        <v>#NAME?</v>
      </c>
      <c r="G956" s="183" t="s">
        <v>609</v>
      </c>
      <c r="H956" s="58">
        <v>51</v>
      </c>
      <c r="I956" s="58">
        <v>48</v>
      </c>
      <c r="J956" s="112">
        <f t="shared" si="46"/>
        <v>0.94117647058823528</v>
      </c>
      <c r="K956" s="56">
        <v>6</v>
      </c>
      <c r="L956" s="56">
        <v>45.625</v>
      </c>
      <c r="M956" s="58">
        <v>35.5833333333333</v>
      </c>
      <c r="N956" s="57">
        <v>235.833333333333</v>
      </c>
      <c r="O956" s="112">
        <f t="shared" si="44"/>
        <v>0.15088339222614849</v>
      </c>
      <c r="P956" s="57">
        <v>2</v>
      </c>
      <c r="Q956" s="57">
        <v>2</v>
      </c>
      <c r="R956" s="113">
        <f t="shared" si="47"/>
        <v>1</v>
      </c>
    </row>
    <row r="957" spans="1:18" ht="50" x14ac:dyDescent="0.3">
      <c r="A957" s="197" t="s">
        <v>606</v>
      </c>
      <c r="B957" s="183">
        <v>116</v>
      </c>
      <c r="C957" s="183" t="s">
        <v>53</v>
      </c>
      <c r="D957" s="52">
        <v>2021</v>
      </c>
      <c r="E957" s="183" t="s">
        <v>595</v>
      </c>
      <c r="F957" s="184" t="e">
        <f ca="1">_xlfn.XLOOKUP(E957,Sheet1!$A$4:$A$11,Sheet1!$C$4:$C$11,"")</f>
        <v>#NAME?</v>
      </c>
      <c r="G957" s="183" t="s">
        <v>596</v>
      </c>
      <c r="H957" s="58">
        <v>1110</v>
      </c>
      <c r="I957" s="58">
        <v>1018</v>
      </c>
      <c r="J957" s="112">
        <f t="shared" si="46"/>
        <v>0.91711711711711708</v>
      </c>
      <c r="K957" s="56">
        <v>1323</v>
      </c>
      <c r="L957" s="56">
        <v>474.35658153241701</v>
      </c>
      <c r="M957" s="58">
        <v>468.277996070727</v>
      </c>
      <c r="N957" s="57">
        <v>501.44973544973499</v>
      </c>
      <c r="O957" s="112">
        <f t="shared" si="44"/>
        <v>0.93384832609542157</v>
      </c>
      <c r="P957" s="57">
        <v>1174</v>
      </c>
      <c r="Q957" s="57">
        <v>667</v>
      </c>
      <c r="R957" s="113">
        <f t="shared" si="47"/>
        <v>0.56814310051107331</v>
      </c>
    </row>
    <row r="958" spans="1:18" ht="50" x14ac:dyDescent="0.3">
      <c r="A958" s="197" t="s">
        <v>606</v>
      </c>
      <c r="B958" s="183">
        <v>116</v>
      </c>
      <c r="C958" s="183" t="s">
        <v>53</v>
      </c>
      <c r="D958" s="52">
        <v>2021</v>
      </c>
      <c r="E958" s="183" t="s">
        <v>597</v>
      </c>
      <c r="F958" s="184" t="e">
        <f ca="1">_xlfn.XLOOKUP(E958,Sheet1!$A$4:$A$11,Sheet1!$C$4:$C$11,"")</f>
        <v>#NAME?</v>
      </c>
      <c r="G958" s="183" t="s">
        <v>598</v>
      </c>
      <c r="H958" s="58">
        <v>881</v>
      </c>
      <c r="I958" s="58">
        <v>915</v>
      </c>
      <c r="J958" s="112">
        <f t="shared" si="46"/>
        <v>1.0385925085130534</v>
      </c>
      <c r="K958" s="56">
        <v>260</v>
      </c>
      <c r="L958" s="56">
        <v>103.71584699453599</v>
      </c>
      <c r="M958" s="58">
        <v>96.649180327868905</v>
      </c>
      <c r="N958" s="57">
        <v>589.50384615384598</v>
      </c>
      <c r="O958" s="112">
        <f t="shared" si="44"/>
        <v>0.16395004198606339</v>
      </c>
      <c r="P958" s="57">
        <v>213</v>
      </c>
      <c r="Q958" s="57">
        <v>145</v>
      </c>
      <c r="R958" s="113">
        <f t="shared" si="47"/>
        <v>0.68075117370892024</v>
      </c>
    </row>
    <row r="959" spans="1:18" ht="50" x14ac:dyDescent="0.3">
      <c r="A959" s="197" t="s">
        <v>606</v>
      </c>
      <c r="B959" s="183">
        <v>116</v>
      </c>
      <c r="C959" s="183" t="s">
        <v>53</v>
      </c>
      <c r="D959" s="52">
        <v>2021</v>
      </c>
      <c r="E959" s="183" t="s">
        <v>599</v>
      </c>
      <c r="F959" s="184" t="e">
        <f ca="1">_xlfn.XLOOKUP(E959,Sheet1!$A$4:$A$11,Sheet1!$C$4:$C$11,"")</f>
        <v>#NAME?</v>
      </c>
      <c r="G959" s="183" t="s">
        <v>600</v>
      </c>
      <c r="H959" s="58">
        <v>929</v>
      </c>
      <c r="I959" s="58">
        <v>996</v>
      </c>
      <c r="J959" s="112">
        <f t="shared" si="46"/>
        <v>1.0721205597416577</v>
      </c>
      <c r="K959" s="56">
        <v>899</v>
      </c>
      <c r="L959" s="56">
        <v>329.45281124498001</v>
      </c>
      <c r="M959" s="58">
        <v>343.33734939759</v>
      </c>
      <c r="N959" s="57">
        <v>431.170189098999</v>
      </c>
      <c r="O959" s="112">
        <f t="shared" si="44"/>
        <v>0.79629194707326556</v>
      </c>
      <c r="P959" s="57">
        <v>957</v>
      </c>
      <c r="Q959" s="57">
        <v>602</v>
      </c>
      <c r="R959" s="113">
        <f t="shared" si="47"/>
        <v>0.62904911180773249</v>
      </c>
    </row>
    <row r="960" spans="1:18" ht="50" x14ac:dyDescent="0.3">
      <c r="A960" s="197" t="s">
        <v>606</v>
      </c>
      <c r="B960" s="183">
        <v>116</v>
      </c>
      <c r="C960" s="183" t="s">
        <v>53</v>
      </c>
      <c r="D960" s="52">
        <v>2021</v>
      </c>
      <c r="E960" s="183" t="s">
        <v>607</v>
      </c>
      <c r="F960" s="184" t="e">
        <f ca="1">_xlfn.XLOOKUP(E960,Sheet1!$A$4:$A$11,Sheet1!$C$4:$C$11,"")</f>
        <v>#NAME?</v>
      </c>
      <c r="G960" s="183" t="s">
        <v>737</v>
      </c>
      <c r="H960" s="58">
        <v>1588</v>
      </c>
      <c r="I960" s="58">
        <v>1678</v>
      </c>
      <c r="J960" s="112">
        <f t="shared" si="46"/>
        <v>1.0566750629722923</v>
      </c>
      <c r="K960" s="56">
        <v>399</v>
      </c>
      <c r="L960" s="56">
        <v>86.790822407628099</v>
      </c>
      <c r="M960" s="58">
        <v>109.958879618594</v>
      </c>
      <c r="N960" s="57">
        <v>95.3408521303258</v>
      </c>
      <c r="O960" s="112">
        <f t="shared" si="44"/>
        <v>1.1533238602512819</v>
      </c>
      <c r="P960" s="57">
        <v>488</v>
      </c>
      <c r="Q960" s="57">
        <v>485</v>
      </c>
      <c r="R960" s="113">
        <f t="shared" si="47"/>
        <v>0.99385245901639341</v>
      </c>
    </row>
    <row r="961" spans="1:18" ht="50" x14ac:dyDescent="0.3">
      <c r="A961" s="197" t="s">
        <v>606</v>
      </c>
      <c r="B961" s="183">
        <v>116</v>
      </c>
      <c r="C961" s="183" t="s">
        <v>53</v>
      </c>
      <c r="D961" s="52">
        <v>2021</v>
      </c>
      <c r="E961" s="183" t="s">
        <v>601</v>
      </c>
      <c r="F961" s="184" t="e">
        <f ca="1">_xlfn.XLOOKUP(E961,Sheet1!$A$4:$A$11,Sheet1!$C$4:$C$11,"")</f>
        <v>#NAME?</v>
      </c>
      <c r="G961" s="183" t="s">
        <v>613</v>
      </c>
      <c r="H961" s="58">
        <v>338</v>
      </c>
      <c r="I961" s="58">
        <v>305</v>
      </c>
      <c r="J961" s="112">
        <f t="shared" si="46"/>
        <v>0.90236686390532539</v>
      </c>
      <c r="K961" s="56">
        <v>279</v>
      </c>
      <c r="L961" s="56">
        <v>333.885245901639</v>
      </c>
      <c r="M961" s="58">
        <v>264.62622950819701</v>
      </c>
      <c r="N961" s="57">
        <v>356.43369175627203</v>
      </c>
      <c r="O961" s="112">
        <f t="shared" si="44"/>
        <v>0.74242765380649656</v>
      </c>
      <c r="P961" s="57">
        <v>231</v>
      </c>
      <c r="Q961" s="57">
        <v>148</v>
      </c>
      <c r="R961" s="113">
        <f t="shared" si="47"/>
        <v>0.64069264069264065</v>
      </c>
    </row>
    <row r="962" spans="1:18" ht="50" x14ac:dyDescent="0.3">
      <c r="A962" s="197" t="s">
        <v>606</v>
      </c>
      <c r="B962" s="183">
        <v>116</v>
      </c>
      <c r="C962" s="183" t="s">
        <v>53</v>
      </c>
      <c r="D962" s="52">
        <v>2021</v>
      </c>
      <c r="E962" s="183" t="s">
        <v>602</v>
      </c>
      <c r="F962" s="184" t="e">
        <f ca="1">_xlfn.XLOOKUP(E962,Sheet1!$A$4:$A$11,Sheet1!$C$4:$C$11,"")</f>
        <v>#NAME?</v>
      </c>
      <c r="G962" s="183" t="s">
        <v>603</v>
      </c>
      <c r="H962" s="58">
        <v>103</v>
      </c>
      <c r="I962" s="58">
        <v>100</v>
      </c>
      <c r="J962" s="112">
        <f t="shared" si="46"/>
        <v>0.970873786407767</v>
      </c>
      <c r="K962" s="56">
        <v>60</v>
      </c>
      <c r="L962" s="56">
        <v>219</v>
      </c>
      <c r="M962" s="58">
        <v>265.38</v>
      </c>
      <c r="N962" s="57">
        <v>231.816666666667</v>
      </c>
      <c r="O962" s="112">
        <f t="shared" ref="O962:O1025" si="48">M962/N962</f>
        <v>1.1447839528362913</v>
      </c>
      <c r="P962" s="57">
        <v>57</v>
      </c>
      <c r="Q962" s="57">
        <v>43</v>
      </c>
      <c r="R962" s="113">
        <f t="shared" si="47"/>
        <v>0.75438596491228072</v>
      </c>
    </row>
    <row r="963" spans="1:18" ht="50" x14ac:dyDescent="0.3">
      <c r="A963" s="197" t="s">
        <v>606</v>
      </c>
      <c r="B963" s="183">
        <v>116</v>
      </c>
      <c r="C963" s="183" t="s">
        <v>53</v>
      </c>
      <c r="D963" s="52">
        <v>2021</v>
      </c>
      <c r="E963" s="183" t="s">
        <v>604</v>
      </c>
      <c r="F963" s="184" t="e">
        <f ca="1">_xlfn.XLOOKUP(E963,Sheet1!$A$4:$A$11,Sheet1!$C$4:$C$11,"")</f>
        <v>#NAME?</v>
      </c>
      <c r="G963" s="51" t="s">
        <v>605</v>
      </c>
      <c r="H963" s="58">
        <v>2222</v>
      </c>
      <c r="I963" s="58">
        <v>1857</v>
      </c>
      <c r="J963" s="112">
        <f t="shared" si="46"/>
        <v>0.83573357335733578</v>
      </c>
      <c r="K963" s="56">
        <v>1812</v>
      </c>
      <c r="L963" s="56">
        <v>356.15508885298902</v>
      </c>
      <c r="M963" s="58">
        <v>215.75390414647299</v>
      </c>
      <c r="N963" s="57">
        <v>368.82891832229598</v>
      </c>
      <c r="O963" s="112">
        <f t="shared" si="48"/>
        <v>0.58497014043226259</v>
      </c>
      <c r="P963" s="57">
        <v>155</v>
      </c>
      <c r="Q963" s="57">
        <v>102</v>
      </c>
      <c r="R963" s="113">
        <f t="shared" si="47"/>
        <v>0.65806451612903227</v>
      </c>
    </row>
    <row r="964" spans="1:18" ht="50" x14ac:dyDescent="0.3">
      <c r="A964" s="197" t="s">
        <v>611</v>
      </c>
      <c r="B964" s="183">
        <v>118</v>
      </c>
      <c r="C964" s="183" t="s">
        <v>84</v>
      </c>
      <c r="D964" s="52">
        <v>2021</v>
      </c>
      <c r="E964" s="183" t="s">
        <v>595</v>
      </c>
      <c r="F964" s="184" t="e">
        <f ca="1">_xlfn.XLOOKUP(E964,Sheet1!$A$4:$A$11,Sheet1!$C$4:$C$11,"")</f>
        <v>#NAME?</v>
      </c>
      <c r="G964" s="183" t="s">
        <v>596</v>
      </c>
      <c r="H964" s="58">
        <v>26</v>
      </c>
      <c r="I964" s="58">
        <v>25</v>
      </c>
      <c r="J964" s="112">
        <f t="shared" si="46"/>
        <v>0.96153846153846156</v>
      </c>
      <c r="K964" s="56">
        <v>2</v>
      </c>
      <c r="L964" s="56">
        <v>29.2</v>
      </c>
      <c r="M964" s="58">
        <v>21.36</v>
      </c>
      <c r="N964" s="57">
        <v>22.5</v>
      </c>
      <c r="O964" s="112">
        <f t="shared" si="48"/>
        <v>0.94933333333333336</v>
      </c>
      <c r="P964" s="57">
        <v>0</v>
      </c>
      <c r="Q964" s="57">
        <v>0</v>
      </c>
      <c r="R964" s="113" t="e">
        <f t="shared" si="47"/>
        <v>#DIV/0!</v>
      </c>
    </row>
    <row r="965" spans="1:18" ht="50" x14ac:dyDescent="0.3">
      <c r="A965" s="197" t="s">
        <v>611</v>
      </c>
      <c r="B965" s="183">
        <v>118</v>
      </c>
      <c r="C965" s="183" t="s">
        <v>84</v>
      </c>
      <c r="D965" s="52">
        <v>2021</v>
      </c>
      <c r="E965" s="183" t="s">
        <v>597</v>
      </c>
      <c r="F965" s="184" t="e">
        <f ca="1">_xlfn.XLOOKUP(E965,Sheet1!$A$4:$A$11,Sheet1!$C$4:$C$11,"")</f>
        <v>#NAME?</v>
      </c>
      <c r="G965" s="183" t="s">
        <v>598</v>
      </c>
      <c r="H965" s="58">
        <v>352</v>
      </c>
      <c r="I965" s="58">
        <v>335</v>
      </c>
      <c r="J965" s="112">
        <f t="shared" si="46"/>
        <v>0.95170454545454541</v>
      </c>
      <c r="K965" s="56">
        <v>136</v>
      </c>
      <c r="L965" s="56">
        <v>148.17910447761199</v>
      </c>
      <c r="M965" s="58">
        <v>90.492537313432805</v>
      </c>
      <c r="N965" s="57">
        <v>281.64705882352899</v>
      </c>
      <c r="O965" s="112">
        <f t="shared" si="48"/>
        <v>0.3212976471028321</v>
      </c>
      <c r="P965" s="57">
        <v>53</v>
      </c>
      <c r="Q965" s="57">
        <v>53</v>
      </c>
      <c r="R965" s="113">
        <f t="shared" si="47"/>
        <v>1</v>
      </c>
    </row>
    <row r="966" spans="1:18" ht="50" x14ac:dyDescent="0.3">
      <c r="A966" s="197" t="s">
        <v>611</v>
      </c>
      <c r="B966" s="183">
        <v>118</v>
      </c>
      <c r="C966" s="183" t="s">
        <v>84</v>
      </c>
      <c r="D966" s="52">
        <v>2021</v>
      </c>
      <c r="E966" s="183" t="s">
        <v>599</v>
      </c>
      <c r="F966" s="184" t="e">
        <f ca="1">_xlfn.XLOOKUP(E966,Sheet1!$A$4:$A$11,Sheet1!$C$4:$C$11,"")</f>
        <v>#NAME?</v>
      </c>
      <c r="G966" s="183" t="s">
        <v>600</v>
      </c>
      <c r="H966" s="58">
        <v>644</v>
      </c>
      <c r="I966" s="58">
        <v>616</v>
      </c>
      <c r="J966" s="112">
        <f t="shared" si="46"/>
        <v>0.95652173913043481</v>
      </c>
      <c r="K966" s="56">
        <v>370</v>
      </c>
      <c r="L966" s="56">
        <v>219.237012987013</v>
      </c>
      <c r="M966" s="58">
        <v>181.381493506494</v>
      </c>
      <c r="N966" s="57">
        <v>159.72972972973</v>
      </c>
      <c r="O966" s="112">
        <f t="shared" si="48"/>
        <v>1.1355524974179809</v>
      </c>
      <c r="P966" s="57">
        <v>247</v>
      </c>
      <c r="Q966" s="57">
        <v>247</v>
      </c>
      <c r="R966" s="113">
        <f t="shared" si="47"/>
        <v>1</v>
      </c>
    </row>
    <row r="967" spans="1:18" ht="50" x14ac:dyDescent="0.3">
      <c r="A967" s="197" t="s">
        <v>611</v>
      </c>
      <c r="B967" s="183">
        <v>118</v>
      </c>
      <c r="C967" s="183" t="s">
        <v>84</v>
      </c>
      <c r="D967" s="52">
        <v>2021</v>
      </c>
      <c r="E967" s="183" t="s">
        <v>607</v>
      </c>
      <c r="F967" s="184" t="e">
        <f ca="1">_xlfn.XLOOKUP(E967,Sheet1!$A$4:$A$11,Sheet1!$C$4:$C$11,"")</f>
        <v>#NAME?</v>
      </c>
      <c r="G967" s="183" t="s">
        <v>737</v>
      </c>
      <c r="H967" s="58">
        <v>12</v>
      </c>
      <c r="I967" s="58">
        <v>10</v>
      </c>
      <c r="J967" s="112">
        <f t="shared" si="46"/>
        <v>0.83333333333333337</v>
      </c>
      <c r="K967" s="56">
        <v>2</v>
      </c>
      <c r="L967" s="56">
        <v>73</v>
      </c>
      <c r="M967" s="58">
        <v>13.1</v>
      </c>
      <c r="N967" s="57">
        <v>84</v>
      </c>
      <c r="O967" s="112">
        <f t="shared" si="48"/>
        <v>0.15595238095238095</v>
      </c>
      <c r="P967" s="57">
        <v>0</v>
      </c>
      <c r="Q967" s="57">
        <v>0</v>
      </c>
      <c r="R967" s="113" t="e">
        <f t="shared" si="47"/>
        <v>#DIV/0!</v>
      </c>
    </row>
    <row r="968" spans="1:18" ht="50" x14ac:dyDescent="0.3">
      <c r="A968" s="197" t="s">
        <v>611</v>
      </c>
      <c r="B968" s="183">
        <v>118</v>
      </c>
      <c r="C968" s="183" t="s">
        <v>84</v>
      </c>
      <c r="D968" s="52">
        <v>2021</v>
      </c>
      <c r="E968" s="183" t="s">
        <v>601</v>
      </c>
      <c r="F968" s="184" t="e">
        <f ca="1">_xlfn.XLOOKUP(E968,Sheet1!$A$4:$A$11,Sheet1!$C$4:$C$11,"")</f>
        <v>#NAME?</v>
      </c>
      <c r="G968" s="183" t="s">
        <v>613</v>
      </c>
      <c r="H968" s="58">
        <v>198</v>
      </c>
      <c r="I968" s="58">
        <v>192</v>
      </c>
      <c r="J968" s="112">
        <f t="shared" si="46"/>
        <v>0.96969696969696972</v>
      </c>
      <c r="K968" s="56">
        <v>120</v>
      </c>
      <c r="L968" s="56">
        <v>228.125</v>
      </c>
      <c r="M968" s="58">
        <v>198.375</v>
      </c>
      <c r="N968" s="57">
        <v>176.78333333333299</v>
      </c>
      <c r="O968" s="112">
        <f t="shared" si="48"/>
        <v>1.1221363250683534</v>
      </c>
      <c r="P968" s="57">
        <v>77</v>
      </c>
      <c r="Q968" s="57">
        <v>77</v>
      </c>
      <c r="R968" s="113">
        <f t="shared" si="47"/>
        <v>1</v>
      </c>
    </row>
    <row r="969" spans="1:18" ht="50" x14ac:dyDescent="0.3">
      <c r="A969" s="197" t="s">
        <v>611</v>
      </c>
      <c r="B969" s="183">
        <v>118</v>
      </c>
      <c r="C969" s="183" t="s">
        <v>84</v>
      </c>
      <c r="D969" s="52">
        <v>2021</v>
      </c>
      <c r="E969" s="183" t="s">
        <v>602</v>
      </c>
      <c r="F969" s="184" t="e">
        <f ca="1">_xlfn.XLOOKUP(E969,Sheet1!$A$4:$A$11,Sheet1!$C$4:$C$11,"")</f>
        <v>#NAME?</v>
      </c>
      <c r="G969" s="183" t="s">
        <v>603</v>
      </c>
      <c r="H969" s="58">
        <v>1083</v>
      </c>
      <c r="I969" s="58">
        <v>1043</v>
      </c>
      <c r="J969" s="112">
        <f t="shared" si="46"/>
        <v>0.96306555863342569</v>
      </c>
      <c r="K969" s="56">
        <v>1353</v>
      </c>
      <c r="L969" s="56">
        <v>473.48513902205201</v>
      </c>
      <c r="M969" s="58">
        <v>562.510067114094</v>
      </c>
      <c r="N969" s="57">
        <v>285.19364375461902</v>
      </c>
      <c r="O969" s="112">
        <f t="shared" si="48"/>
        <v>1.9723793970600494</v>
      </c>
      <c r="P969" s="57">
        <v>480</v>
      </c>
      <c r="Q969" s="57">
        <v>480</v>
      </c>
      <c r="R969" s="113">
        <f t="shared" si="47"/>
        <v>1</v>
      </c>
    </row>
    <row r="970" spans="1:18" ht="50" x14ac:dyDescent="0.3">
      <c r="A970" s="197" t="s">
        <v>611</v>
      </c>
      <c r="B970" s="183">
        <v>118</v>
      </c>
      <c r="C970" s="183" t="s">
        <v>84</v>
      </c>
      <c r="D970" s="52">
        <v>2021</v>
      </c>
      <c r="E970" s="183" t="s">
        <v>604</v>
      </c>
      <c r="F970" s="184" t="e">
        <f ca="1">_xlfn.XLOOKUP(E970,Sheet1!$A$4:$A$11,Sheet1!$C$4:$C$11,"")</f>
        <v>#NAME?</v>
      </c>
      <c r="G970" s="51" t="s">
        <v>605</v>
      </c>
      <c r="H970" s="58">
        <v>71</v>
      </c>
      <c r="I970" s="58">
        <v>86</v>
      </c>
      <c r="J970" s="112">
        <f t="shared" si="46"/>
        <v>1.2112676056338028</v>
      </c>
      <c r="K970" s="56">
        <v>14</v>
      </c>
      <c r="L970" s="56">
        <v>59.418604651162802</v>
      </c>
      <c r="M970" s="58">
        <v>113.755813953488</v>
      </c>
      <c r="N970" s="57">
        <v>104</v>
      </c>
      <c r="O970" s="112">
        <f t="shared" si="48"/>
        <v>1.0938059033989231</v>
      </c>
      <c r="P970" s="57">
        <v>20</v>
      </c>
      <c r="Q970" s="57">
        <v>20</v>
      </c>
      <c r="R970" s="113">
        <f t="shared" si="47"/>
        <v>1</v>
      </c>
    </row>
    <row r="971" spans="1:18" ht="37.5" x14ac:dyDescent="0.3">
      <c r="A971" s="41" t="s">
        <v>611</v>
      </c>
      <c r="B971" s="183">
        <v>12</v>
      </c>
      <c r="C971" s="183" t="s">
        <v>14</v>
      </c>
      <c r="D971" s="52">
        <v>2021</v>
      </c>
      <c r="E971" s="183" t="s">
        <v>595</v>
      </c>
      <c r="F971" s="184" t="e">
        <f ca="1">_xlfn.XLOOKUP(E971,Sheet1!$A$4:$A$11,Sheet1!$C$4:$C$11,"")</f>
        <v>#NAME?</v>
      </c>
      <c r="G971" s="183" t="s">
        <v>596</v>
      </c>
      <c r="H971" s="58">
        <v>216</v>
      </c>
      <c r="I971" s="58">
        <v>246</v>
      </c>
      <c r="J971" s="112">
        <f t="shared" si="46"/>
        <v>1.1388888888888888</v>
      </c>
      <c r="K971" s="56">
        <v>23</v>
      </c>
      <c r="L971" s="56">
        <v>34.126016260162601</v>
      </c>
      <c r="M971" s="58">
        <v>68.556910569105696</v>
      </c>
      <c r="N971" s="57">
        <v>33.2173913043478</v>
      </c>
      <c r="O971" s="112">
        <f t="shared" si="48"/>
        <v>2.0638860511641783</v>
      </c>
      <c r="P971" s="57">
        <v>129</v>
      </c>
      <c r="Q971" s="57">
        <v>128</v>
      </c>
      <c r="R971" s="113">
        <f t="shared" si="47"/>
        <v>0.99224806201550386</v>
      </c>
    </row>
    <row r="972" spans="1:18" ht="37.5" x14ac:dyDescent="0.3">
      <c r="A972" s="41" t="s">
        <v>611</v>
      </c>
      <c r="B972" s="183">
        <v>12</v>
      </c>
      <c r="C972" s="183" t="s">
        <v>14</v>
      </c>
      <c r="D972" s="52">
        <v>2021</v>
      </c>
      <c r="E972" s="183" t="s">
        <v>597</v>
      </c>
      <c r="F972" s="184" t="e">
        <f ca="1">_xlfn.XLOOKUP(E972,Sheet1!$A$4:$A$11,Sheet1!$C$4:$C$11,"")</f>
        <v>#NAME?</v>
      </c>
      <c r="G972" s="183" t="s">
        <v>598</v>
      </c>
      <c r="H972" s="58">
        <v>332</v>
      </c>
      <c r="I972" s="58">
        <v>318</v>
      </c>
      <c r="J972" s="112">
        <f t="shared" si="46"/>
        <v>0.95783132530120485</v>
      </c>
      <c r="K972" s="56">
        <v>44</v>
      </c>
      <c r="L972" s="56">
        <v>50.503144654088103</v>
      </c>
      <c r="M972" s="58">
        <v>21.9968553459119</v>
      </c>
      <c r="N972" s="57">
        <v>704.47727272727298</v>
      </c>
      <c r="O972" s="112">
        <f t="shared" si="48"/>
        <v>3.1224364784337943E-2</v>
      </c>
      <c r="P972" s="57">
        <v>48</v>
      </c>
      <c r="Q972" s="57">
        <v>34</v>
      </c>
      <c r="R972" s="113">
        <f t="shared" si="47"/>
        <v>0.70833333333333337</v>
      </c>
    </row>
    <row r="973" spans="1:18" ht="37.5" x14ac:dyDescent="0.3">
      <c r="A973" s="41" t="s">
        <v>611</v>
      </c>
      <c r="B973" s="183">
        <v>12</v>
      </c>
      <c r="C973" s="183" t="s">
        <v>14</v>
      </c>
      <c r="D973" s="52">
        <v>2021</v>
      </c>
      <c r="E973" s="183" t="s">
        <v>599</v>
      </c>
      <c r="F973" s="184" t="e">
        <f ca="1">_xlfn.XLOOKUP(E973,Sheet1!$A$4:$A$11,Sheet1!$C$4:$C$11,"")</f>
        <v>#NAME?</v>
      </c>
      <c r="G973" s="183" t="s">
        <v>600</v>
      </c>
      <c r="H973" s="58">
        <v>621</v>
      </c>
      <c r="I973" s="58">
        <v>648</v>
      </c>
      <c r="J973" s="112">
        <f t="shared" si="46"/>
        <v>1.0434782608695652</v>
      </c>
      <c r="K973" s="56">
        <v>110</v>
      </c>
      <c r="L973" s="56">
        <v>61.959876543209901</v>
      </c>
      <c r="M973" s="58">
        <v>74.782407407407405</v>
      </c>
      <c r="N973" s="57">
        <v>61.2545454545455</v>
      </c>
      <c r="O973" s="112">
        <f t="shared" si="48"/>
        <v>1.2208466629288823</v>
      </c>
      <c r="P973" s="57">
        <v>439</v>
      </c>
      <c r="Q973" s="57">
        <v>425</v>
      </c>
      <c r="R973" s="113">
        <f t="shared" si="47"/>
        <v>0.96810933940774491</v>
      </c>
    </row>
    <row r="974" spans="1:18" ht="37.5" x14ac:dyDescent="0.3">
      <c r="A974" s="41" t="s">
        <v>611</v>
      </c>
      <c r="B974" s="183">
        <v>12</v>
      </c>
      <c r="C974" s="183" t="s">
        <v>14</v>
      </c>
      <c r="D974" s="52">
        <v>2021</v>
      </c>
      <c r="E974" s="183" t="s">
        <v>607</v>
      </c>
      <c r="F974" s="184" t="e">
        <f ca="1">_xlfn.XLOOKUP(E974,Sheet1!$A$4:$A$11,Sheet1!$C$4:$C$11,"")</f>
        <v>#NAME?</v>
      </c>
      <c r="G974" s="183" t="s">
        <v>737</v>
      </c>
      <c r="H974" s="58">
        <v>158</v>
      </c>
      <c r="I974" s="58">
        <v>162</v>
      </c>
      <c r="J974" s="112">
        <f t="shared" si="46"/>
        <v>1.0253164556962024</v>
      </c>
      <c r="K974" s="56">
        <v>2</v>
      </c>
      <c r="L974" s="56">
        <v>4.5061728395061698</v>
      </c>
      <c r="M974" s="58">
        <v>25.462962962963001</v>
      </c>
      <c r="N974" s="57">
        <v>9</v>
      </c>
      <c r="O974" s="112">
        <f t="shared" si="48"/>
        <v>2.829218106995889</v>
      </c>
      <c r="P974" s="57">
        <v>47</v>
      </c>
      <c r="Q974" s="57">
        <v>47</v>
      </c>
      <c r="R974" s="113">
        <f t="shared" si="47"/>
        <v>1</v>
      </c>
    </row>
    <row r="975" spans="1:18" ht="37.5" x14ac:dyDescent="0.3">
      <c r="A975" s="41" t="s">
        <v>611</v>
      </c>
      <c r="B975" s="183">
        <v>12</v>
      </c>
      <c r="C975" s="183" t="s">
        <v>14</v>
      </c>
      <c r="D975" s="52">
        <v>2021</v>
      </c>
      <c r="E975" s="183" t="s">
        <v>601</v>
      </c>
      <c r="F975" s="184" t="e">
        <f ca="1">_xlfn.XLOOKUP(E975,Sheet1!$A$4:$A$11,Sheet1!$C$4:$C$11,"")</f>
        <v>#NAME?</v>
      </c>
      <c r="G975" s="183" t="s">
        <v>613</v>
      </c>
      <c r="H975" s="58">
        <v>4</v>
      </c>
      <c r="I975" s="58">
        <v>4</v>
      </c>
      <c r="J975" s="112">
        <f t="shared" si="46"/>
        <v>1</v>
      </c>
      <c r="K975" s="56">
        <v>1</v>
      </c>
      <c r="L975" s="56">
        <v>91.25</v>
      </c>
      <c r="M975" s="58">
        <v>67.5</v>
      </c>
      <c r="N975" s="57">
        <v>150</v>
      </c>
      <c r="O975" s="112">
        <f t="shared" si="48"/>
        <v>0.45</v>
      </c>
      <c r="P975" s="57">
        <v>1</v>
      </c>
      <c r="Q975" s="57">
        <v>1</v>
      </c>
      <c r="R975" s="113">
        <f t="shared" si="47"/>
        <v>1</v>
      </c>
    </row>
    <row r="976" spans="1:18" ht="37.5" x14ac:dyDescent="0.3">
      <c r="A976" s="41" t="s">
        <v>611</v>
      </c>
      <c r="B976" s="183">
        <v>12</v>
      </c>
      <c r="C976" s="183" t="s">
        <v>14</v>
      </c>
      <c r="D976" s="52">
        <v>2021</v>
      </c>
      <c r="E976" s="183" t="s">
        <v>602</v>
      </c>
      <c r="F976" s="184" t="e">
        <f ca="1">_xlfn.XLOOKUP(E976,Sheet1!$A$4:$A$11,Sheet1!$C$4:$C$11,"")</f>
        <v>#NAME?</v>
      </c>
      <c r="G976" s="183" t="s">
        <v>603</v>
      </c>
      <c r="H976" s="58">
        <v>511</v>
      </c>
      <c r="I976" s="58">
        <v>523</v>
      </c>
      <c r="J976" s="112">
        <f t="shared" si="46"/>
        <v>1.0234833659491194</v>
      </c>
      <c r="K976" s="56">
        <v>196</v>
      </c>
      <c r="L976" s="56">
        <v>136.78776290631001</v>
      </c>
      <c r="M976" s="58">
        <v>169.10516252390099</v>
      </c>
      <c r="N976" s="57">
        <v>117.479591836735</v>
      </c>
      <c r="O976" s="112">
        <f t="shared" si="48"/>
        <v>1.4394428843344267</v>
      </c>
      <c r="P976" s="57">
        <v>259</v>
      </c>
      <c r="Q976" s="57">
        <v>259</v>
      </c>
      <c r="R976" s="113">
        <f t="shared" si="47"/>
        <v>1</v>
      </c>
    </row>
    <row r="977" spans="1:18" ht="37.5" x14ac:dyDescent="0.3">
      <c r="A977" s="197" t="s">
        <v>611</v>
      </c>
      <c r="B977" s="183">
        <v>12</v>
      </c>
      <c r="C977" s="183" t="s">
        <v>14</v>
      </c>
      <c r="D977" s="52">
        <v>2021</v>
      </c>
      <c r="E977" s="183" t="s">
        <v>604</v>
      </c>
      <c r="F977" s="184" t="e">
        <f ca="1">_xlfn.XLOOKUP(E977,Sheet1!$A$4:$A$11,Sheet1!$C$4:$C$11,"")</f>
        <v>#NAME?</v>
      </c>
      <c r="G977" s="51" t="s">
        <v>605</v>
      </c>
      <c r="H977" s="58">
        <v>188</v>
      </c>
      <c r="I977" s="58">
        <v>184</v>
      </c>
      <c r="J977" s="112">
        <f t="shared" si="46"/>
        <v>0.97872340425531912</v>
      </c>
      <c r="K977" s="56">
        <v>21</v>
      </c>
      <c r="L977" s="56">
        <v>41.6576086956522</v>
      </c>
      <c r="M977" s="58">
        <v>36.6086956521739</v>
      </c>
      <c r="N977" s="57">
        <v>38.857142857142897</v>
      </c>
      <c r="O977" s="112">
        <f t="shared" si="48"/>
        <v>0.94213554987212145</v>
      </c>
      <c r="P977" s="57">
        <v>58</v>
      </c>
      <c r="Q977" s="57">
        <v>58</v>
      </c>
      <c r="R977" s="113">
        <f t="shared" si="47"/>
        <v>1</v>
      </c>
    </row>
    <row r="978" spans="1:18" ht="37.5" x14ac:dyDescent="0.3">
      <c r="A978" s="197" t="s">
        <v>610</v>
      </c>
      <c r="B978" s="183">
        <v>126</v>
      </c>
      <c r="C978" s="183" t="s">
        <v>35</v>
      </c>
      <c r="D978" s="52">
        <v>2021</v>
      </c>
      <c r="E978" s="183" t="s">
        <v>595</v>
      </c>
      <c r="F978" s="184" t="e">
        <f ca="1">_xlfn.XLOOKUP(E978,Sheet1!$A$4:$A$11,Sheet1!$C$4:$C$11,"")</f>
        <v>#NAME?</v>
      </c>
      <c r="G978" s="183" t="s">
        <v>596</v>
      </c>
      <c r="H978" s="58">
        <v>1190</v>
      </c>
      <c r="I978" s="58">
        <v>1825</v>
      </c>
      <c r="J978" s="112">
        <f t="shared" si="46"/>
        <v>1.5336134453781514</v>
      </c>
      <c r="K978" s="56">
        <v>3655</v>
      </c>
      <c r="L978" s="56">
        <v>731</v>
      </c>
      <c r="M978" s="58">
        <v>1634.89589041096</v>
      </c>
      <c r="N978" s="57">
        <v>1180.25800273598</v>
      </c>
      <c r="O978" s="112">
        <f t="shared" si="48"/>
        <v>1.3852021224351581</v>
      </c>
      <c r="P978" s="57">
        <v>1613</v>
      </c>
      <c r="Q978" s="57">
        <v>1230</v>
      </c>
      <c r="R978" s="113">
        <f t="shared" si="47"/>
        <v>0.76255424674519534</v>
      </c>
    </row>
    <row r="979" spans="1:18" ht="37.5" x14ac:dyDescent="0.3">
      <c r="A979" s="197" t="s">
        <v>610</v>
      </c>
      <c r="B979" s="183">
        <v>126</v>
      </c>
      <c r="C979" s="183" t="s">
        <v>35</v>
      </c>
      <c r="D979" s="52">
        <v>2021</v>
      </c>
      <c r="E979" s="183" t="s">
        <v>597</v>
      </c>
      <c r="F979" s="184" t="e">
        <f ca="1">_xlfn.XLOOKUP(E979,Sheet1!$A$4:$A$11,Sheet1!$C$4:$C$11,"")</f>
        <v>#NAME?</v>
      </c>
      <c r="G979" s="183" t="s">
        <v>598</v>
      </c>
      <c r="H979" s="58">
        <v>780</v>
      </c>
      <c r="I979" s="58">
        <v>777</v>
      </c>
      <c r="J979" s="112">
        <f t="shared" si="46"/>
        <v>0.99615384615384617</v>
      </c>
      <c r="K979" s="56">
        <v>168</v>
      </c>
      <c r="L979" s="56">
        <v>78.918918918918905</v>
      </c>
      <c r="M979" s="58">
        <v>84.8983268983269</v>
      </c>
      <c r="N979" s="57">
        <v>524.28571428571399</v>
      </c>
      <c r="O979" s="112">
        <f t="shared" si="48"/>
        <v>0.16193141370253097</v>
      </c>
      <c r="P979" s="57">
        <v>125</v>
      </c>
      <c r="Q979" s="57">
        <v>108</v>
      </c>
      <c r="R979" s="113">
        <f t="shared" si="47"/>
        <v>0.86399999999999999</v>
      </c>
    </row>
    <row r="980" spans="1:18" ht="37.5" x14ac:dyDescent="0.3">
      <c r="A980" s="197" t="s">
        <v>610</v>
      </c>
      <c r="B980" s="183">
        <v>126</v>
      </c>
      <c r="C980" s="183" t="s">
        <v>35</v>
      </c>
      <c r="D980" s="52">
        <v>2021</v>
      </c>
      <c r="E980" s="183" t="s">
        <v>599</v>
      </c>
      <c r="F980" s="184" t="e">
        <f ca="1">_xlfn.XLOOKUP(E980,Sheet1!$A$4:$A$11,Sheet1!$C$4:$C$11,"")</f>
        <v>#NAME?</v>
      </c>
      <c r="G980" s="183" t="s">
        <v>600</v>
      </c>
      <c r="H980" s="58">
        <v>458</v>
      </c>
      <c r="I980" s="58">
        <v>854</v>
      </c>
      <c r="J980" s="112">
        <f t="shared" si="46"/>
        <v>1.8646288209606987</v>
      </c>
      <c r="K980" s="56">
        <v>448</v>
      </c>
      <c r="L980" s="56">
        <v>191.47540983606601</v>
      </c>
      <c r="M980" s="58">
        <v>442.51170960187397</v>
      </c>
      <c r="N980" s="57">
        <v>393.74330357142901</v>
      </c>
      <c r="O980" s="112">
        <f t="shared" si="48"/>
        <v>1.1238583757186309</v>
      </c>
      <c r="P980" s="57">
        <v>446</v>
      </c>
      <c r="Q980" s="57">
        <v>402</v>
      </c>
      <c r="R980" s="113">
        <f t="shared" si="47"/>
        <v>0.90134529147982068</v>
      </c>
    </row>
    <row r="981" spans="1:18" ht="37.5" x14ac:dyDescent="0.3">
      <c r="A981" s="197" t="s">
        <v>610</v>
      </c>
      <c r="B981" s="183">
        <v>126</v>
      </c>
      <c r="C981" s="183" t="s">
        <v>35</v>
      </c>
      <c r="D981" s="52">
        <v>2021</v>
      </c>
      <c r="E981" s="183" t="s">
        <v>607</v>
      </c>
      <c r="F981" s="184" t="e">
        <f ca="1">_xlfn.XLOOKUP(E981,Sheet1!$A$4:$A$11,Sheet1!$C$4:$C$11,"")</f>
        <v>#NAME?</v>
      </c>
      <c r="G981" s="183" t="s">
        <v>737</v>
      </c>
      <c r="H981" s="58">
        <v>714</v>
      </c>
      <c r="I981" s="58">
        <v>757</v>
      </c>
      <c r="J981" s="112">
        <f t="shared" si="46"/>
        <v>1.0602240896358543</v>
      </c>
      <c r="K981" s="56">
        <v>542</v>
      </c>
      <c r="L981" s="56">
        <v>261.334214002642</v>
      </c>
      <c r="M981" s="58">
        <v>294.500660501982</v>
      </c>
      <c r="N981" s="57">
        <v>162.88745387453901</v>
      </c>
      <c r="O981" s="112">
        <f t="shared" si="48"/>
        <v>1.8080008834125161</v>
      </c>
      <c r="P981" s="57">
        <v>608</v>
      </c>
      <c r="Q981" s="57">
        <v>604</v>
      </c>
      <c r="R981" s="113">
        <f t="shared" si="47"/>
        <v>0.99342105263157898</v>
      </c>
    </row>
    <row r="982" spans="1:18" ht="37.5" x14ac:dyDescent="0.3">
      <c r="A982" s="197" t="s">
        <v>610</v>
      </c>
      <c r="B982" s="183">
        <v>126</v>
      </c>
      <c r="C982" s="183" t="s">
        <v>35</v>
      </c>
      <c r="D982" s="52">
        <v>2021</v>
      </c>
      <c r="E982" s="183" t="s">
        <v>604</v>
      </c>
      <c r="F982" s="184" t="e">
        <f ca="1">_xlfn.XLOOKUP(E982,Sheet1!$A$4:$A$11,Sheet1!$C$4:$C$11,"")</f>
        <v>#NAME?</v>
      </c>
      <c r="G982" s="51" t="s">
        <v>605</v>
      </c>
      <c r="H982" s="58">
        <v>694</v>
      </c>
      <c r="I982" s="58">
        <v>652</v>
      </c>
      <c r="J982" s="112">
        <f t="shared" si="46"/>
        <v>0.93948126801152743</v>
      </c>
      <c r="K982" s="56">
        <v>1240</v>
      </c>
      <c r="L982" s="56">
        <v>694.17177914110403</v>
      </c>
      <c r="M982" s="58">
        <v>352.54754601227</v>
      </c>
      <c r="N982" s="57">
        <v>1011.73951612903</v>
      </c>
      <c r="O982" s="112">
        <f t="shared" si="48"/>
        <v>0.34845683141954953</v>
      </c>
      <c r="P982" s="57">
        <v>71</v>
      </c>
      <c r="Q982" s="57">
        <v>54</v>
      </c>
      <c r="R982" s="113">
        <f t="shared" si="47"/>
        <v>0.76056338028169013</v>
      </c>
    </row>
    <row r="983" spans="1:18" ht="50" x14ac:dyDescent="0.3">
      <c r="A983" s="197" t="s">
        <v>610</v>
      </c>
      <c r="B983" s="183">
        <v>127</v>
      </c>
      <c r="C983" s="183" t="s">
        <v>20</v>
      </c>
      <c r="D983" s="52">
        <v>2021</v>
      </c>
      <c r="E983" s="183" t="s">
        <v>595</v>
      </c>
      <c r="F983" s="184" t="e">
        <f ca="1">_xlfn.XLOOKUP(E983,Sheet1!$A$4:$A$11,Sheet1!$C$4:$C$11,"")</f>
        <v>#NAME?</v>
      </c>
      <c r="G983" s="183" t="s">
        <v>596</v>
      </c>
      <c r="H983" s="58">
        <v>547</v>
      </c>
      <c r="I983" s="58">
        <v>618</v>
      </c>
      <c r="J983" s="112">
        <f t="shared" si="46"/>
        <v>1.129798903107861</v>
      </c>
      <c r="K983" s="56">
        <v>276</v>
      </c>
      <c r="L983" s="56">
        <v>163.009708737864</v>
      </c>
      <c r="M983" s="58">
        <v>262.66990291262101</v>
      </c>
      <c r="N983" s="57">
        <v>168.173913043478</v>
      </c>
      <c r="O983" s="112">
        <f t="shared" si="48"/>
        <v>1.5618944588909753</v>
      </c>
      <c r="P983" s="57">
        <v>337</v>
      </c>
      <c r="Q983" s="57">
        <v>332</v>
      </c>
      <c r="R983" s="113">
        <f t="shared" si="47"/>
        <v>0.98516320474777452</v>
      </c>
    </row>
    <row r="984" spans="1:18" ht="50" x14ac:dyDescent="0.3">
      <c r="A984" s="197" t="s">
        <v>610</v>
      </c>
      <c r="B984" s="183">
        <v>127</v>
      </c>
      <c r="C984" s="183" t="s">
        <v>20</v>
      </c>
      <c r="D984" s="52">
        <v>2021</v>
      </c>
      <c r="E984" s="183" t="s">
        <v>597</v>
      </c>
      <c r="F984" s="184" t="e">
        <f ca="1">_xlfn.XLOOKUP(E984,Sheet1!$A$4:$A$11,Sheet1!$C$4:$C$11,"")</f>
        <v>#NAME?</v>
      </c>
      <c r="G984" s="183" t="s">
        <v>598</v>
      </c>
      <c r="H984" s="58">
        <v>324</v>
      </c>
      <c r="I984" s="58">
        <v>339</v>
      </c>
      <c r="J984" s="112">
        <f t="shared" si="46"/>
        <v>1.0462962962962963</v>
      </c>
      <c r="K984" s="56">
        <v>79</v>
      </c>
      <c r="L984" s="56">
        <v>85.058997050147497</v>
      </c>
      <c r="M984" s="58">
        <v>108.60176991150399</v>
      </c>
      <c r="N984" s="57">
        <v>278.96202531645599</v>
      </c>
      <c r="O984" s="112">
        <f t="shared" si="48"/>
        <v>0.38930664411511057</v>
      </c>
      <c r="P984" s="57">
        <v>66</v>
      </c>
      <c r="Q984" s="57">
        <v>64</v>
      </c>
      <c r="R984" s="113">
        <f t="shared" si="47"/>
        <v>0.96969696969696972</v>
      </c>
    </row>
    <row r="985" spans="1:18" ht="50" x14ac:dyDescent="0.3">
      <c r="A985" s="197" t="s">
        <v>610</v>
      </c>
      <c r="B985" s="183">
        <v>127</v>
      </c>
      <c r="C985" s="183" t="s">
        <v>20</v>
      </c>
      <c r="D985" s="52">
        <v>2021</v>
      </c>
      <c r="E985" s="183" t="s">
        <v>599</v>
      </c>
      <c r="F985" s="184" t="e">
        <f ca="1">_xlfn.XLOOKUP(E985,Sheet1!$A$4:$A$11,Sheet1!$C$4:$C$11,"")</f>
        <v>#NAME?</v>
      </c>
      <c r="G985" s="183" t="s">
        <v>600</v>
      </c>
      <c r="H985" s="58">
        <v>362</v>
      </c>
      <c r="I985" s="58">
        <v>324</v>
      </c>
      <c r="J985" s="112">
        <f t="shared" si="46"/>
        <v>0.89502762430939231</v>
      </c>
      <c r="K985" s="56">
        <v>255</v>
      </c>
      <c r="L985" s="56">
        <v>287.26851851851899</v>
      </c>
      <c r="M985" s="58">
        <v>292.38580246913602</v>
      </c>
      <c r="N985" s="57">
        <v>195.564705882353</v>
      </c>
      <c r="O985" s="112">
        <f t="shared" si="48"/>
        <v>1.4950847145447004</v>
      </c>
      <c r="P985" s="57">
        <v>215</v>
      </c>
      <c r="Q985" s="57">
        <v>199</v>
      </c>
      <c r="R985" s="113">
        <f t="shared" si="47"/>
        <v>0.92558139534883721</v>
      </c>
    </row>
    <row r="986" spans="1:18" ht="50" x14ac:dyDescent="0.3">
      <c r="A986" s="197" t="s">
        <v>610</v>
      </c>
      <c r="B986" s="183">
        <v>127</v>
      </c>
      <c r="C986" s="183" t="s">
        <v>20</v>
      </c>
      <c r="D986" s="52">
        <v>2021</v>
      </c>
      <c r="E986" s="183" t="s">
        <v>607</v>
      </c>
      <c r="F986" s="184" t="e">
        <f ca="1">_xlfn.XLOOKUP(E986,Sheet1!$A$4:$A$11,Sheet1!$C$4:$C$11,"")</f>
        <v>#NAME?</v>
      </c>
      <c r="G986" s="183" t="s">
        <v>737</v>
      </c>
      <c r="H986" s="58">
        <v>432</v>
      </c>
      <c r="I986" s="58">
        <v>437</v>
      </c>
      <c r="J986" s="112">
        <f t="shared" ref="J986:J1049" si="49">I986/H986</f>
        <v>1.0115740740740742</v>
      </c>
      <c r="K986" s="56">
        <v>218</v>
      </c>
      <c r="L986" s="56">
        <v>182.08237986270001</v>
      </c>
      <c r="M986" s="58">
        <v>229.434782608696</v>
      </c>
      <c r="N986" s="57">
        <v>136.55045871559599</v>
      </c>
      <c r="O986" s="112">
        <f t="shared" si="48"/>
        <v>1.6802197866398767</v>
      </c>
      <c r="P986" s="57">
        <v>223</v>
      </c>
      <c r="Q986" s="57">
        <v>222</v>
      </c>
      <c r="R986" s="113">
        <f t="shared" ref="R986:R1049" si="50">Q986/P986</f>
        <v>0.99551569506726456</v>
      </c>
    </row>
    <row r="987" spans="1:18" ht="50" x14ac:dyDescent="0.3">
      <c r="A987" s="197" t="s">
        <v>610</v>
      </c>
      <c r="B987" s="183">
        <v>127</v>
      </c>
      <c r="C987" s="183" t="s">
        <v>20</v>
      </c>
      <c r="D987" s="52">
        <v>2021</v>
      </c>
      <c r="E987" s="183" t="s">
        <v>604</v>
      </c>
      <c r="F987" s="184" t="e">
        <f ca="1">_xlfn.XLOOKUP(E987,Sheet1!$A$4:$A$11,Sheet1!$C$4:$C$11,"")</f>
        <v>#NAME?</v>
      </c>
      <c r="G987" s="51" t="s">
        <v>605</v>
      </c>
      <c r="H987" s="58">
        <v>324</v>
      </c>
      <c r="I987" s="58">
        <v>262</v>
      </c>
      <c r="J987" s="112">
        <f t="shared" si="49"/>
        <v>0.80864197530864201</v>
      </c>
      <c r="K987" s="56">
        <v>277</v>
      </c>
      <c r="L987" s="56">
        <v>385.89694656488501</v>
      </c>
      <c r="M987" s="58">
        <v>215.18320610686999</v>
      </c>
      <c r="N987" s="57">
        <v>537.263537906137</v>
      </c>
      <c r="O987" s="112">
        <f t="shared" si="48"/>
        <v>0.40051704782628245</v>
      </c>
      <c r="P987" s="57">
        <v>34</v>
      </c>
      <c r="Q987" s="57">
        <v>33</v>
      </c>
      <c r="R987" s="113">
        <f t="shared" si="50"/>
        <v>0.97058823529411764</v>
      </c>
    </row>
    <row r="988" spans="1:18" ht="37.5" x14ac:dyDescent="0.3">
      <c r="A988" s="197" t="s">
        <v>610</v>
      </c>
      <c r="B988" s="183">
        <v>128</v>
      </c>
      <c r="C988" s="183" t="s">
        <v>28</v>
      </c>
      <c r="D988" s="52">
        <v>2021</v>
      </c>
      <c r="E988" s="183" t="s">
        <v>595</v>
      </c>
      <c r="F988" s="184" t="e">
        <f ca="1">_xlfn.XLOOKUP(E988,Sheet1!$A$4:$A$11,Sheet1!$C$4:$C$11,"")</f>
        <v>#NAME?</v>
      </c>
      <c r="G988" s="183" t="s">
        <v>596</v>
      </c>
      <c r="H988" s="58">
        <v>298</v>
      </c>
      <c r="I988" s="58">
        <v>316</v>
      </c>
      <c r="J988" s="112">
        <f t="shared" si="49"/>
        <v>1.0604026845637584</v>
      </c>
      <c r="K988" s="56">
        <v>122</v>
      </c>
      <c r="L988" s="56">
        <v>140.91772151898701</v>
      </c>
      <c r="M988" s="58">
        <v>179.59177215189899</v>
      </c>
      <c r="N988" s="57">
        <v>185</v>
      </c>
      <c r="O988" s="112">
        <f t="shared" si="48"/>
        <v>0.97076633595621076</v>
      </c>
      <c r="P988" s="57">
        <v>136</v>
      </c>
      <c r="Q988" s="57">
        <v>127</v>
      </c>
      <c r="R988" s="113">
        <f t="shared" si="50"/>
        <v>0.93382352941176472</v>
      </c>
    </row>
    <row r="989" spans="1:18" ht="37.5" x14ac:dyDescent="0.3">
      <c r="A989" s="197" t="s">
        <v>610</v>
      </c>
      <c r="B989" s="183">
        <v>128</v>
      </c>
      <c r="C989" s="183" t="s">
        <v>28</v>
      </c>
      <c r="D989" s="52">
        <v>2021</v>
      </c>
      <c r="E989" s="183" t="s">
        <v>597</v>
      </c>
      <c r="F989" s="184" t="e">
        <f ca="1">_xlfn.XLOOKUP(E989,Sheet1!$A$4:$A$11,Sheet1!$C$4:$C$11,"")</f>
        <v>#NAME?</v>
      </c>
      <c r="G989" s="183" t="s">
        <v>598</v>
      </c>
      <c r="H989" s="58">
        <v>162</v>
      </c>
      <c r="I989" s="58">
        <v>172</v>
      </c>
      <c r="J989" s="112">
        <f t="shared" si="49"/>
        <v>1.0617283950617284</v>
      </c>
      <c r="K989" s="56">
        <v>51</v>
      </c>
      <c r="L989" s="56">
        <v>108.226744186047</v>
      </c>
      <c r="M989" s="58">
        <v>154.261627906977</v>
      </c>
      <c r="N989" s="57">
        <v>618.35294117647095</v>
      </c>
      <c r="O989" s="112">
        <f t="shared" si="48"/>
        <v>0.24947181073236371</v>
      </c>
      <c r="P989" s="57">
        <v>34</v>
      </c>
      <c r="Q989" s="57">
        <v>31</v>
      </c>
      <c r="R989" s="113">
        <f t="shared" si="50"/>
        <v>0.91176470588235292</v>
      </c>
    </row>
    <row r="990" spans="1:18" ht="37.5" x14ac:dyDescent="0.3">
      <c r="A990" s="197" t="s">
        <v>610</v>
      </c>
      <c r="B990" s="183">
        <v>128</v>
      </c>
      <c r="C990" s="183" t="s">
        <v>28</v>
      </c>
      <c r="D990" s="52">
        <v>2021</v>
      </c>
      <c r="E990" s="183" t="s">
        <v>599</v>
      </c>
      <c r="F990" s="184" t="e">
        <f ca="1">_xlfn.XLOOKUP(E990,Sheet1!$A$4:$A$11,Sheet1!$C$4:$C$11,"")</f>
        <v>#NAME?</v>
      </c>
      <c r="G990" s="183" t="s">
        <v>600</v>
      </c>
      <c r="H990" s="58">
        <v>111</v>
      </c>
      <c r="I990" s="58">
        <v>126</v>
      </c>
      <c r="J990" s="112">
        <f t="shared" si="49"/>
        <v>1.1351351351351351</v>
      </c>
      <c r="K990" s="56">
        <v>60</v>
      </c>
      <c r="L990" s="56">
        <v>173.80952380952399</v>
      </c>
      <c r="M990" s="58">
        <v>245.333333333333</v>
      </c>
      <c r="N990" s="57">
        <v>191.916666666667</v>
      </c>
      <c r="O990" s="112">
        <f t="shared" si="48"/>
        <v>1.2783326096395966</v>
      </c>
      <c r="P990" s="57">
        <v>74</v>
      </c>
      <c r="Q990" s="57">
        <v>69</v>
      </c>
      <c r="R990" s="113">
        <f t="shared" si="50"/>
        <v>0.93243243243243246</v>
      </c>
    </row>
    <row r="991" spans="1:18" ht="37.5" x14ac:dyDescent="0.3">
      <c r="A991" s="197" t="s">
        <v>610</v>
      </c>
      <c r="B991" s="183">
        <v>128</v>
      </c>
      <c r="C991" s="183" t="s">
        <v>28</v>
      </c>
      <c r="D991" s="52">
        <v>2021</v>
      </c>
      <c r="E991" s="183" t="s">
        <v>607</v>
      </c>
      <c r="F991" s="184" t="e">
        <f ca="1">_xlfn.XLOOKUP(E991,Sheet1!$A$4:$A$11,Sheet1!$C$4:$C$11,"")</f>
        <v>#NAME?</v>
      </c>
      <c r="G991" s="183" t="s">
        <v>737</v>
      </c>
      <c r="H991" s="58">
        <v>543</v>
      </c>
      <c r="I991" s="58">
        <v>614</v>
      </c>
      <c r="J991" s="112">
        <f t="shared" si="49"/>
        <v>1.1307550644567219</v>
      </c>
      <c r="K991" s="56">
        <v>184</v>
      </c>
      <c r="L991" s="56">
        <v>109.38110749185699</v>
      </c>
      <c r="M991" s="58">
        <v>192.899022801303</v>
      </c>
      <c r="N991" s="57">
        <v>91.293478260869605</v>
      </c>
      <c r="O991" s="112">
        <f t="shared" si="48"/>
        <v>2.1129551253387153</v>
      </c>
      <c r="P991" s="57">
        <v>250</v>
      </c>
      <c r="Q991" s="57">
        <v>244</v>
      </c>
      <c r="R991" s="113">
        <f t="shared" si="50"/>
        <v>0.97599999999999998</v>
      </c>
    </row>
    <row r="992" spans="1:18" ht="37.5" x14ac:dyDescent="0.3">
      <c r="A992" s="197" t="s">
        <v>610</v>
      </c>
      <c r="B992" s="183">
        <v>128</v>
      </c>
      <c r="C992" s="183" t="s">
        <v>28</v>
      </c>
      <c r="D992" s="52">
        <v>2021</v>
      </c>
      <c r="E992" s="183" t="s">
        <v>604</v>
      </c>
      <c r="F992" s="184" t="e">
        <f ca="1">_xlfn.XLOOKUP(E992,Sheet1!$A$4:$A$11,Sheet1!$C$4:$C$11,"")</f>
        <v>#NAME?</v>
      </c>
      <c r="G992" s="51" t="s">
        <v>605</v>
      </c>
      <c r="H992" s="58">
        <v>690</v>
      </c>
      <c r="I992" s="58">
        <v>677</v>
      </c>
      <c r="J992" s="112">
        <f t="shared" si="49"/>
        <v>0.98115942028985503</v>
      </c>
      <c r="K992" s="56">
        <v>320</v>
      </c>
      <c r="L992" s="56">
        <v>172.52584933530301</v>
      </c>
      <c r="M992" s="58">
        <v>169.42540620384</v>
      </c>
      <c r="N992" s="57">
        <v>267.23124999999999</v>
      </c>
      <c r="O992" s="112">
        <f t="shared" si="48"/>
        <v>0.63400297010113904</v>
      </c>
      <c r="P992" s="57">
        <v>47</v>
      </c>
      <c r="Q992" s="57">
        <v>40</v>
      </c>
      <c r="R992" s="113">
        <f t="shared" si="50"/>
        <v>0.85106382978723405</v>
      </c>
    </row>
    <row r="993" spans="1:18" ht="37.5" x14ac:dyDescent="0.3">
      <c r="A993" s="197" t="s">
        <v>611</v>
      </c>
      <c r="B993" s="183">
        <v>13</v>
      </c>
      <c r="C993" s="183" t="s">
        <v>15</v>
      </c>
      <c r="D993" s="52">
        <v>2021</v>
      </c>
      <c r="E993" s="183" t="s">
        <v>595</v>
      </c>
      <c r="F993" s="184" t="e">
        <f ca="1">_xlfn.XLOOKUP(E993,Sheet1!$A$4:$A$11,Sheet1!$C$4:$C$11,"")</f>
        <v>#NAME?</v>
      </c>
      <c r="G993" s="183" t="s">
        <v>596</v>
      </c>
      <c r="H993" s="58">
        <v>264</v>
      </c>
      <c r="I993" s="58">
        <v>259</v>
      </c>
      <c r="J993" s="112">
        <f t="shared" si="49"/>
        <v>0.98106060606060608</v>
      </c>
      <c r="K993" s="56">
        <v>32</v>
      </c>
      <c r="L993" s="56">
        <v>45.096525096525099</v>
      </c>
      <c r="M993" s="58">
        <v>46.447876447876403</v>
      </c>
      <c r="N993" s="57">
        <v>69.875</v>
      </c>
      <c r="O993" s="112">
        <f t="shared" si="48"/>
        <v>0.66472810658857107</v>
      </c>
      <c r="P993" s="57">
        <v>99</v>
      </c>
      <c r="Q993" s="57">
        <v>99</v>
      </c>
      <c r="R993" s="113">
        <f t="shared" si="50"/>
        <v>1</v>
      </c>
    </row>
    <row r="994" spans="1:18" ht="37.5" x14ac:dyDescent="0.3">
      <c r="A994" s="197" t="s">
        <v>611</v>
      </c>
      <c r="B994" s="183">
        <v>13</v>
      </c>
      <c r="C994" s="183" t="s">
        <v>15</v>
      </c>
      <c r="D994" s="52">
        <v>2021</v>
      </c>
      <c r="E994" s="183" t="s">
        <v>597</v>
      </c>
      <c r="F994" s="184" t="e">
        <f ca="1">_xlfn.XLOOKUP(E994,Sheet1!$A$4:$A$11,Sheet1!$C$4:$C$11,"")</f>
        <v>#NAME?</v>
      </c>
      <c r="G994" s="183" t="s">
        <v>598</v>
      </c>
      <c r="H994" s="58">
        <v>569</v>
      </c>
      <c r="I994" s="58">
        <v>549</v>
      </c>
      <c r="J994" s="112">
        <f t="shared" si="49"/>
        <v>0.96485061511423553</v>
      </c>
      <c r="K994" s="56">
        <v>97</v>
      </c>
      <c r="L994" s="56">
        <v>64.489981785063804</v>
      </c>
      <c r="M994" s="58">
        <v>39.633879781420802</v>
      </c>
      <c r="N994" s="57">
        <v>868.05154639175305</v>
      </c>
      <c r="O994" s="112">
        <f t="shared" si="48"/>
        <v>4.5658440384292537E-2</v>
      </c>
      <c r="P994" s="57">
        <v>116</v>
      </c>
      <c r="Q994" s="57">
        <v>113</v>
      </c>
      <c r="R994" s="113">
        <f t="shared" si="50"/>
        <v>0.97413793103448276</v>
      </c>
    </row>
    <row r="995" spans="1:18" ht="37.5" x14ac:dyDescent="0.3">
      <c r="A995" s="197" t="s">
        <v>611</v>
      </c>
      <c r="B995" s="183">
        <v>13</v>
      </c>
      <c r="C995" s="183" t="s">
        <v>15</v>
      </c>
      <c r="D995" s="52">
        <v>2021</v>
      </c>
      <c r="E995" s="183" t="s">
        <v>599</v>
      </c>
      <c r="F995" s="184" t="e">
        <f ca="1">_xlfn.XLOOKUP(E995,Sheet1!$A$4:$A$11,Sheet1!$C$4:$C$11,"")</f>
        <v>#NAME?</v>
      </c>
      <c r="G995" s="183" t="s">
        <v>600</v>
      </c>
      <c r="H995" s="58">
        <v>404</v>
      </c>
      <c r="I995" s="58">
        <v>360</v>
      </c>
      <c r="J995" s="112">
        <f t="shared" si="49"/>
        <v>0.8910891089108911</v>
      </c>
      <c r="K995" s="56">
        <v>108</v>
      </c>
      <c r="L995" s="56">
        <v>109.5</v>
      </c>
      <c r="M995" s="58">
        <v>75.188888888888897</v>
      </c>
      <c r="N995" s="57">
        <v>69.1111111111111</v>
      </c>
      <c r="O995" s="112">
        <f t="shared" si="48"/>
        <v>1.0879421221864956</v>
      </c>
      <c r="P995" s="57">
        <v>215</v>
      </c>
      <c r="Q995" s="57">
        <v>215</v>
      </c>
      <c r="R995" s="113">
        <f t="shared" si="50"/>
        <v>1</v>
      </c>
    </row>
    <row r="996" spans="1:18" ht="37.5" x14ac:dyDescent="0.3">
      <c r="A996" s="197" t="s">
        <v>611</v>
      </c>
      <c r="B996" s="183">
        <v>13</v>
      </c>
      <c r="C996" s="183" t="s">
        <v>15</v>
      </c>
      <c r="D996" s="52">
        <v>2021</v>
      </c>
      <c r="E996" s="183" t="s">
        <v>607</v>
      </c>
      <c r="F996" s="184" t="e">
        <f ca="1">_xlfn.XLOOKUP(E996,Sheet1!$A$4:$A$11,Sheet1!$C$4:$C$11,"")</f>
        <v>#NAME?</v>
      </c>
      <c r="G996" s="183" t="s">
        <v>737</v>
      </c>
      <c r="H996" s="58">
        <v>133</v>
      </c>
      <c r="I996" s="58">
        <v>131</v>
      </c>
      <c r="J996" s="112">
        <f t="shared" si="49"/>
        <v>0.98496240601503759</v>
      </c>
      <c r="K996" s="56">
        <v>2</v>
      </c>
      <c r="L996" s="56">
        <v>5.5725190839694703</v>
      </c>
      <c r="M996" s="58">
        <v>9.9847328244274802</v>
      </c>
      <c r="N996" s="57">
        <v>1</v>
      </c>
      <c r="O996" s="112">
        <f t="shared" si="48"/>
        <v>9.9847328244274802</v>
      </c>
      <c r="P996" s="57">
        <v>14</v>
      </c>
      <c r="Q996" s="57">
        <v>14</v>
      </c>
      <c r="R996" s="113">
        <f t="shared" si="50"/>
        <v>1</v>
      </c>
    </row>
    <row r="997" spans="1:18" ht="37.5" x14ac:dyDescent="0.3">
      <c r="A997" s="197" t="s">
        <v>611</v>
      </c>
      <c r="B997" s="183">
        <v>13</v>
      </c>
      <c r="C997" s="183" t="s">
        <v>15</v>
      </c>
      <c r="D997" s="52">
        <v>2021</v>
      </c>
      <c r="E997" s="183" t="s">
        <v>601</v>
      </c>
      <c r="F997" s="184" t="e">
        <f ca="1">_xlfn.XLOOKUP(E997,Sheet1!$A$4:$A$11,Sheet1!$C$4:$C$11,"")</f>
        <v>#NAME?</v>
      </c>
      <c r="G997" s="183" t="s">
        <v>613</v>
      </c>
      <c r="H997" s="58">
        <v>3</v>
      </c>
      <c r="I997" s="58">
        <v>2</v>
      </c>
      <c r="J997" s="112">
        <f t="shared" si="49"/>
        <v>0.66666666666666663</v>
      </c>
      <c r="K997" s="56">
        <v>1</v>
      </c>
      <c r="L997" s="56">
        <v>182.5</v>
      </c>
      <c r="M997" s="58">
        <v>21.5</v>
      </c>
      <c r="N997" s="57">
        <v>150</v>
      </c>
      <c r="O997" s="112">
        <f t="shared" si="48"/>
        <v>0.14333333333333334</v>
      </c>
      <c r="P997" s="57">
        <v>0</v>
      </c>
      <c r="Q997" s="57">
        <v>0</v>
      </c>
      <c r="R997" s="113" t="e">
        <f t="shared" si="50"/>
        <v>#DIV/0!</v>
      </c>
    </row>
    <row r="998" spans="1:18" ht="37.5" x14ac:dyDescent="0.3">
      <c r="A998" s="197" t="s">
        <v>611</v>
      </c>
      <c r="B998" s="183">
        <v>13</v>
      </c>
      <c r="C998" s="183" t="s">
        <v>15</v>
      </c>
      <c r="D998" s="52">
        <v>2021</v>
      </c>
      <c r="E998" s="183" t="s">
        <v>602</v>
      </c>
      <c r="F998" s="184" t="e">
        <f ca="1">_xlfn.XLOOKUP(E998,Sheet1!$A$4:$A$11,Sheet1!$C$4:$C$11,"")</f>
        <v>#NAME?</v>
      </c>
      <c r="G998" s="183" t="s">
        <v>603</v>
      </c>
      <c r="H998" s="58">
        <v>251</v>
      </c>
      <c r="I998" s="58">
        <v>221</v>
      </c>
      <c r="J998" s="112">
        <f t="shared" si="49"/>
        <v>0.88047808764940239</v>
      </c>
      <c r="K998" s="56">
        <v>125</v>
      </c>
      <c r="L998" s="56">
        <v>206.447963800905</v>
      </c>
      <c r="M998" s="58">
        <v>150.80995475113099</v>
      </c>
      <c r="N998" s="57">
        <v>104.568</v>
      </c>
      <c r="O998" s="112">
        <f t="shared" si="48"/>
        <v>1.4422189843081152</v>
      </c>
      <c r="P998" s="57">
        <v>106</v>
      </c>
      <c r="Q998" s="57">
        <v>106</v>
      </c>
      <c r="R998" s="113">
        <f t="shared" si="50"/>
        <v>1</v>
      </c>
    </row>
    <row r="999" spans="1:18" ht="37.5" x14ac:dyDescent="0.3">
      <c r="A999" s="197" t="s">
        <v>611</v>
      </c>
      <c r="B999" s="183">
        <v>13</v>
      </c>
      <c r="C999" s="183" t="s">
        <v>15</v>
      </c>
      <c r="D999" s="52">
        <v>2021</v>
      </c>
      <c r="E999" s="183" t="s">
        <v>604</v>
      </c>
      <c r="F999" s="184" t="e">
        <f ca="1">_xlfn.XLOOKUP(E999,Sheet1!$A$4:$A$11,Sheet1!$C$4:$C$11,"")</f>
        <v>#NAME?</v>
      </c>
      <c r="G999" s="51" t="s">
        <v>605</v>
      </c>
      <c r="H999" s="58">
        <v>282</v>
      </c>
      <c r="I999" s="58">
        <v>262</v>
      </c>
      <c r="J999" s="112">
        <f t="shared" si="49"/>
        <v>0.92907801418439717</v>
      </c>
      <c r="K999" s="56">
        <v>42</v>
      </c>
      <c r="L999" s="56">
        <v>58.511450381679403</v>
      </c>
      <c r="M999" s="58">
        <v>45.267175572519101</v>
      </c>
      <c r="N999" s="57">
        <v>45.595238095238102</v>
      </c>
      <c r="O999" s="112">
        <f t="shared" si="48"/>
        <v>0.992804895063082</v>
      </c>
      <c r="P999" s="57">
        <v>73</v>
      </c>
      <c r="Q999" s="57">
        <v>73</v>
      </c>
      <c r="R999" s="113">
        <f t="shared" si="50"/>
        <v>1</v>
      </c>
    </row>
    <row r="1000" spans="1:18" ht="50" x14ac:dyDescent="0.3">
      <c r="A1000" s="197" t="s">
        <v>611</v>
      </c>
      <c r="B1000" s="183">
        <v>14</v>
      </c>
      <c r="C1000" s="183" t="s">
        <v>16</v>
      </c>
      <c r="D1000" s="52">
        <v>2021</v>
      </c>
      <c r="E1000" s="183" t="s">
        <v>595</v>
      </c>
      <c r="F1000" s="184" t="e">
        <f ca="1">_xlfn.XLOOKUP(E1000,Sheet1!$A$4:$A$11,Sheet1!$C$4:$C$11,"")</f>
        <v>#NAME?</v>
      </c>
      <c r="G1000" s="183" t="s">
        <v>596</v>
      </c>
      <c r="H1000" s="58">
        <v>136</v>
      </c>
      <c r="I1000" s="58">
        <v>143</v>
      </c>
      <c r="J1000" s="112">
        <f t="shared" si="49"/>
        <v>1.0514705882352942</v>
      </c>
      <c r="K1000" s="56">
        <v>12</v>
      </c>
      <c r="L1000" s="56">
        <v>30.629370629370602</v>
      </c>
      <c r="M1000" s="58">
        <v>36.685314685314701</v>
      </c>
      <c r="N1000" s="57">
        <v>18.1666666666667</v>
      </c>
      <c r="O1000" s="112">
        <f t="shared" si="48"/>
        <v>2.0193751202925485</v>
      </c>
      <c r="P1000" s="57">
        <v>27</v>
      </c>
      <c r="Q1000" s="57">
        <v>27</v>
      </c>
      <c r="R1000" s="113">
        <f t="shared" si="50"/>
        <v>1</v>
      </c>
    </row>
    <row r="1001" spans="1:18" ht="50" x14ac:dyDescent="0.3">
      <c r="A1001" s="197" t="s">
        <v>611</v>
      </c>
      <c r="B1001" s="183">
        <v>14</v>
      </c>
      <c r="C1001" s="183" t="s">
        <v>16</v>
      </c>
      <c r="D1001" s="52">
        <v>2021</v>
      </c>
      <c r="E1001" s="183" t="s">
        <v>597</v>
      </c>
      <c r="F1001" s="184" t="e">
        <f ca="1">_xlfn.XLOOKUP(E1001,Sheet1!$A$4:$A$11,Sheet1!$C$4:$C$11,"")</f>
        <v>#NAME?</v>
      </c>
      <c r="G1001" s="183" t="s">
        <v>598</v>
      </c>
      <c r="H1001" s="58">
        <v>276</v>
      </c>
      <c r="I1001" s="58">
        <v>268</v>
      </c>
      <c r="J1001" s="112">
        <f t="shared" si="49"/>
        <v>0.97101449275362317</v>
      </c>
      <c r="K1001" s="56">
        <v>27</v>
      </c>
      <c r="L1001" s="56">
        <v>36.772388059701498</v>
      </c>
      <c r="M1001" s="58">
        <v>38.283582089552198</v>
      </c>
      <c r="N1001" s="57">
        <v>1473.8888888888901</v>
      </c>
      <c r="O1001" s="112">
        <f t="shared" si="48"/>
        <v>2.5974537414698042E-2</v>
      </c>
      <c r="P1001" s="57">
        <v>2</v>
      </c>
      <c r="Q1001" s="57">
        <v>2</v>
      </c>
      <c r="R1001" s="113">
        <f t="shared" si="50"/>
        <v>1</v>
      </c>
    </row>
    <row r="1002" spans="1:18" ht="50" x14ac:dyDescent="0.3">
      <c r="A1002" s="197" t="s">
        <v>611</v>
      </c>
      <c r="B1002" s="183">
        <v>14</v>
      </c>
      <c r="C1002" s="183" t="s">
        <v>16</v>
      </c>
      <c r="D1002" s="52">
        <v>2021</v>
      </c>
      <c r="E1002" s="183" t="s">
        <v>599</v>
      </c>
      <c r="F1002" s="184" t="e">
        <f ca="1">_xlfn.XLOOKUP(E1002,Sheet1!$A$4:$A$11,Sheet1!$C$4:$C$11,"")</f>
        <v>#NAME?</v>
      </c>
      <c r="G1002" s="183" t="s">
        <v>600</v>
      </c>
      <c r="H1002" s="58">
        <v>327</v>
      </c>
      <c r="I1002" s="58">
        <v>349</v>
      </c>
      <c r="J1002" s="112">
        <f t="shared" si="49"/>
        <v>1.0672782874617737</v>
      </c>
      <c r="K1002" s="56">
        <v>47</v>
      </c>
      <c r="L1002" s="56">
        <v>49.154727793696303</v>
      </c>
      <c r="M1002" s="58">
        <v>79.366762177650401</v>
      </c>
      <c r="N1002" s="57">
        <v>38.851063829787201</v>
      </c>
      <c r="O1002" s="112">
        <f t="shared" si="48"/>
        <v>2.0428465620753409</v>
      </c>
      <c r="P1002" s="57">
        <v>132</v>
      </c>
      <c r="Q1002" s="57">
        <v>132</v>
      </c>
      <c r="R1002" s="113">
        <f t="shared" si="50"/>
        <v>1</v>
      </c>
    </row>
    <row r="1003" spans="1:18" ht="50" x14ac:dyDescent="0.3">
      <c r="A1003" s="197" t="s">
        <v>611</v>
      </c>
      <c r="B1003" s="183">
        <v>14</v>
      </c>
      <c r="C1003" s="183" t="s">
        <v>16</v>
      </c>
      <c r="D1003" s="52">
        <v>2021</v>
      </c>
      <c r="E1003" s="183" t="s">
        <v>607</v>
      </c>
      <c r="F1003" s="184" t="e">
        <f ca="1">_xlfn.XLOOKUP(E1003,Sheet1!$A$4:$A$11,Sheet1!$C$4:$C$11,"")</f>
        <v>#NAME?</v>
      </c>
      <c r="G1003" s="183" t="s">
        <v>737</v>
      </c>
      <c r="H1003" s="58">
        <v>153</v>
      </c>
      <c r="I1003" s="58">
        <v>156</v>
      </c>
      <c r="J1003" s="112">
        <f t="shared" si="49"/>
        <v>1.0196078431372548</v>
      </c>
      <c r="K1003" s="56">
        <v>0</v>
      </c>
      <c r="L1003" s="56">
        <v>0</v>
      </c>
      <c r="M1003" s="58">
        <v>12.378205128205099</v>
      </c>
      <c r="N1003" s="57"/>
      <c r="O1003" s="112" t="e">
        <f t="shared" si="48"/>
        <v>#DIV/0!</v>
      </c>
      <c r="P1003" s="57">
        <v>4</v>
      </c>
      <c r="Q1003" s="57">
        <v>4</v>
      </c>
      <c r="R1003" s="113">
        <f t="shared" si="50"/>
        <v>1</v>
      </c>
    </row>
    <row r="1004" spans="1:18" ht="50" x14ac:dyDescent="0.3">
      <c r="A1004" s="197" t="s">
        <v>611</v>
      </c>
      <c r="B1004" s="183">
        <v>14</v>
      </c>
      <c r="C1004" s="183" t="s">
        <v>16</v>
      </c>
      <c r="D1004" s="52">
        <v>2021</v>
      </c>
      <c r="E1004" s="183" t="s">
        <v>602</v>
      </c>
      <c r="F1004" s="184" t="e">
        <f ca="1">_xlfn.XLOOKUP(E1004,Sheet1!$A$4:$A$11,Sheet1!$C$4:$C$11,"")</f>
        <v>#NAME?</v>
      </c>
      <c r="G1004" s="183" t="s">
        <v>603</v>
      </c>
      <c r="H1004" s="58">
        <v>299</v>
      </c>
      <c r="I1004" s="58">
        <v>301</v>
      </c>
      <c r="J1004" s="112">
        <f t="shared" si="49"/>
        <v>1.0066889632107023</v>
      </c>
      <c r="K1004" s="56">
        <v>63</v>
      </c>
      <c r="L1004" s="56">
        <v>76.395348837209298</v>
      </c>
      <c r="M1004" s="58">
        <v>94.717607973421906</v>
      </c>
      <c r="N1004" s="57">
        <v>57.380952380952401</v>
      </c>
      <c r="O1004" s="112">
        <f t="shared" si="48"/>
        <v>1.6506803049310035</v>
      </c>
      <c r="P1004" s="57">
        <v>60</v>
      </c>
      <c r="Q1004" s="57">
        <v>60</v>
      </c>
      <c r="R1004" s="113">
        <f t="shared" si="50"/>
        <v>1</v>
      </c>
    </row>
    <row r="1005" spans="1:18" ht="50" x14ac:dyDescent="0.3">
      <c r="A1005" s="197" t="s">
        <v>611</v>
      </c>
      <c r="B1005" s="183">
        <v>14</v>
      </c>
      <c r="C1005" s="183" t="s">
        <v>16</v>
      </c>
      <c r="D1005" s="52">
        <v>2021</v>
      </c>
      <c r="E1005" s="183" t="s">
        <v>604</v>
      </c>
      <c r="F1005" s="184" t="e">
        <f ca="1">_xlfn.XLOOKUP(E1005,Sheet1!$A$4:$A$11,Sheet1!$C$4:$C$11,"")</f>
        <v>#NAME?</v>
      </c>
      <c r="G1005" s="51" t="s">
        <v>605</v>
      </c>
      <c r="H1005" s="58">
        <v>81</v>
      </c>
      <c r="I1005" s="58">
        <v>84</v>
      </c>
      <c r="J1005" s="112">
        <f t="shared" si="49"/>
        <v>1.037037037037037</v>
      </c>
      <c r="K1005" s="56">
        <v>8</v>
      </c>
      <c r="L1005" s="56">
        <v>34.761904761904802</v>
      </c>
      <c r="M1005" s="58">
        <v>44.035714285714299</v>
      </c>
      <c r="N1005" s="57">
        <v>515.5</v>
      </c>
      <c r="O1005" s="112">
        <f t="shared" si="48"/>
        <v>8.5423306082859946E-2</v>
      </c>
      <c r="P1005" s="57">
        <v>8</v>
      </c>
      <c r="Q1005" s="57">
        <v>8</v>
      </c>
      <c r="R1005" s="113">
        <f t="shared" si="50"/>
        <v>1</v>
      </c>
    </row>
    <row r="1006" spans="1:18" ht="37.5" x14ac:dyDescent="0.3">
      <c r="A1006" s="197" t="s">
        <v>611</v>
      </c>
      <c r="B1006" s="183">
        <v>15</v>
      </c>
      <c r="C1006" s="183" t="s">
        <v>18</v>
      </c>
      <c r="D1006" s="52">
        <v>2021</v>
      </c>
      <c r="E1006" s="183" t="s">
        <v>595</v>
      </c>
      <c r="F1006" s="184" t="e">
        <f ca="1">_xlfn.XLOOKUP(E1006,Sheet1!$A$4:$A$11,Sheet1!$C$4:$C$11,"")</f>
        <v>#NAME?</v>
      </c>
      <c r="G1006" s="183" t="s">
        <v>596</v>
      </c>
      <c r="H1006" s="58">
        <v>80</v>
      </c>
      <c r="I1006" s="58">
        <v>73</v>
      </c>
      <c r="J1006" s="112">
        <f t="shared" si="49"/>
        <v>0.91249999999999998</v>
      </c>
      <c r="K1006" s="56">
        <v>7</v>
      </c>
      <c r="L1006" s="56">
        <v>35</v>
      </c>
      <c r="M1006" s="58">
        <v>27.794520547945201</v>
      </c>
      <c r="N1006" s="57">
        <v>24.285714285714299</v>
      </c>
      <c r="O1006" s="112">
        <f t="shared" si="48"/>
        <v>1.1444802578565665</v>
      </c>
      <c r="P1006" s="57">
        <v>20</v>
      </c>
      <c r="Q1006" s="57">
        <v>20</v>
      </c>
      <c r="R1006" s="113">
        <f t="shared" si="50"/>
        <v>1</v>
      </c>
    </row>
    <row r="1007" spans="1:18" ht="37.5" x14ac:dyDescent="0.3">
      <c r="A1007" s="197" t="s">
        <v>611</v>
      </c>
      <c r="B1007" s="183">
        <v>15</v>
      </c>
      <c r="C1007" s="183" t="s">
        <v>18</v>
      </c>
      <c r="D1007" s="52">
        <v>2021</v>
      </c>
      <c r="E1007" s="183" t="s">
        <v>597</v>
      </c>
      <c r="F1007" s="184" t="e">
        <f ca="1">_xlfn.XLOOKUP(E1007,Sheet1!$A$4:$A$11,Sheet1!$C$4:$C$11,"")</f>
        <v>#NAME?</v>
      </c>
      <c r="G1007" s="183" t="s">
        <v>598</v>
      </c>
      <c r="H1007" s="58">
        <v>267</v>
      </c>
      <c r="I1007" s="58">
        <v>268</v>
      </c>
      <c r="J1007" s="112">
        <f t="shared" si="49"/>
        <v>1.0037453183520599</v>
      </c>
      <c r="K1007" s="56">
        <v>13</v>
      </c>
      <c r="L1007" s="56">
        <v>17.705223880597</v>
      </c>
      <c r="M1007" s="58">
        <v>17.876865671641799</v>
      </c>
      <c r="N1007" s="57">
        <v>251.538461538462</v>
      </c>
      <c r="O1007" s="112">
        <f t="shared" si="48"/>
        <v>7.1070108174722618E-2</v>
      </c>
      <c r="P1007" s="57">
        <v>32</v>
      </c>
      <c r="Q1007" s="57">
        <v>32</v>
      </c>
      <c r="R1007" s="113">
        <f t="shared" si="50"/>
        <v>1</v>
      </c>
    </row>
    <row r="1008" spans="1:18" ht="37.5" x14ac:dyDescent="0.3">
      <c r="A1008" s="197" t="s">
        <v>611</v>
      </c>
      <c r="B1008" s="183">
        <v>15</v>
      </c>
      <c r="C1008" s="183" t="s">
        <v>18</v>
      </c>
      <c r="D1008" s="52">
        <v>2021</v>
      </c>
      <c r="E1008" s="183" t="s">
        <v>599</v>
      </c>
      <c r="F1008" s="184" t="e">
        <f ca="1">_xlfn.XLOOKUP(E1008,Sheet1!$A$4:$A$11,Sheet1!$C$4:$C$11,"")</f>
        <v>#NAME?</v>
      </c>
      <c r="G1008" s="183" t="s">
        <v>600</v>
      </c>
      <c r="H1008" s="58">
        <v>244</v>
      </c>
      <c r="I1008" s="58">
        <v>218</v>
      </c>
      <c r="J1008" s="112">
        <f t="shared" si="49"/>
        <v>0.89344262295081966</v>
      </c>
      <c r="K1008" s="56">
        <v>50</v>
      </c>
      <c r="L1008" s="56">
        <v>83.715596330275204</v>
      </c>
      <c r="M1008" s="58">
        <v>61.238532110091697</v>
      </c>
      <c r="N1008" s="57">
        <v>33.5</v>
      </c>
      <c r="O1008" s="112">
        <f t="shared" si="48"/>
        <v>1.8280158838833342</v>
      </c>
      <c r="P1008" s="57">
        <v>115</v>
      </c>
      <c r="Q1008" s="57">
        <v>112</v>
      </c>
      <c r="R1008" s="113">
        <f t="shared" si="50"/>
        <v>0.97391304347826091</v>
      </c>
    </row>
    <row r="1009" spans="1:18" ht="37.5" x14ac:dyDescent="0.3">
      <c r="A1009" s="197" t="s">
        <v>611</v>
      </c>
      <c r="B1009" s="183">
        <v>15</v>
      </c>
      <c r="C1009" s="183" t="s">
        <v>18</v>
      </c>
      <c r="D1009" s="52">
        <v>2021</v>
      </c>
      <c r="E1009" s="183" t="s">
        <v>607</v>
      </c>
      <c r="F1009" s="184" t="e">
        <f ca="1">_xlfn.XLOOKUP(E1009,Sheet1!$A$4:$A$11,Sheet1!$C$4:$C$11,"")</f>
        <v>#NAME?</v>
      </c>
      <c r="G1009" s="183" t="s">
        <v>737</v>
      </c>
      <c r="H1009" s="58">
        <v>72</v>
      </c>
      <c r="I1009" s="58">
        <v>67</v>
      </c>
      <c r="J1009" s="112">
        <f t="shared" si="49"/>
        <v>0.93055555555555558</v>
      </c>
      <c r="K1009" s="56">
        <v>13</v>
      </c>
      <c r="L1009" s="56">
        <v>70.820895522388099</v>
      </c>
      <c r="M1009" s="58">
        <v>29.208955223880601</v>
      </c>
      <c r="N1009" s="57">
        <v>38.307692307692299</v>
      </c>
      <c r="O1009" s="112">
        <f t="shared" si="48"/>
        <v>0.76248276688844963</v>
      </c>
      <c r="P1009" s="57">
        <v>20</v>
      </c>
      <c r="Q1009" s="57">
        <v>19</v>
      </c>
      <c r="R1009" s="113">
        <f t="shared" si="50"/>
        <v>0.95</v>
      </c>
    </row>
    <row r="1010" spans="1:18" ht="37.5" x14ac:dyDescent="0.3">
      <c r="A1010" s="197" t="s">
        <v>611</v>
      </c>
      <c r="B1010" s="183">
        <v>15</v>
      </c>
      <c r="C1010" s="183" t="s">
        <v>18</v>
      </c>
      <c r="D1010" s="52">
        <v>2021</v>
      </c>
      <c r="E1010" s="183" t="s">
        <v>601</v>
      </c>
      <c r="F1010" s="184" t="e">
        <f ca="1">_xlfn.XLOOKUP(E1010,Sheet1!$A$4:$A$11,Sheet1!$C$4:$C$11,"")</f>
        <v>#NAME?</v>
      </c>
      <c r="G1010" s="183" t="s">
        <v>613</v>
      </c>
      <c r="H1010" s="58">
        <v>2</v>
      </c>
      <c r="I1010" s="58">
        <v>2</v>
      </c>
      <c r="J1010" s="112">
        <f t="shared" si="49"/>
        <v>1</v>
      </c>
      <c r="K1010" s="56">
        <v>0</v>
      </c>
      <c r="L1010" s="56">
        <v>0</v>
      </c>
      <c r="M1010" s="58">
        <v>13</v>
      </c>
      <c r="N1010" s="57"/>
      <c r="O1010" s="112" t="e">
        <f t="shared" si="48"/>
        <v>#DIV/0!</v>
      </c>
      <c r="P1010" s="57">
        <v>0</v>
      </c>
      <c r="Q1010" s="57">
        <v>0</v>
      </c>
      <c r="R1010" s="113" t="e">
        <f t="shared" si="50"/>
        <v>#DIV/0!</v>
      </c>
    </row>
    <row r="1011" spans="1:18" ht="37.5" x14ac:dyDescent="0.3">
      <c r="A1011" s="197" t="s">
        <v>611</v>
      </c>
      <c r="B1011" s="183">
        <v>15</v>
      </c>
      <c r="C1011" s="183" t="s">
        <v>18</v>
      </c>
      <c r="D1011" s="52">
        <v>2021</v>
      </c>
      <c r="E1011" s="183" t="s">
        <v>602</v>
      </c>
      <c r="F1011" s="184" t="e">
        <f ca="1">_xlfn.XLOOKUP(E1011,Sheet1!$A$4:$A$11,Sheet1!$C$4:$C$11,"")</f>
        <v>#NAME?</v>
      </c>
      <c r="G1011" s="183" t="s">
        <v>603</v>
      </c>
      <c r="H1011" s="58">
        <v>196</v>
      </c>
      <c r="I1011" s="58">
        <v>201</v>
      </c>
      <c r="J1011" s="112">
        <f t="shared" si="49"/>
        <v>1.0255102040816326</v>
      </c>
      <c r="K1011" s="56">
        <v>73</v>
      </c>
      <c r="L1011" s="56">
        <v>132.56218905472599</v>
      </c>
      <c r="M1011" s="58">
        <v>109.039800995025</v>
      </c>
      <c r="N1011" s="57">
        <v>87.602739726027394</v>
      </c>
      <c r="O1011" s="112">
        <f t="shared" si="48"/>
        <v>1.2447076579572831</v>
      </c>
      <c r="P1011" s="57">
        <v>78</v>
      </c>
      <c r="Q1011" s="57">
        <v>77</v>
      </c>
      <c r="R1011" s="113">
        <f t="shared" si="50"/>
        <v>0.98717948717948723</v>
      </c>
    </row>
    <row r="1012" spans="1:18" ht="37.5" x14ac:dyDescent="0.3">
      <c r="A1012" s="197" t="s">
        <v>611</v>
      </c>
      <c r="B1012" s="183">
        <v>15</v>
      </c>
      <c r="C1012" s="183" t="s">
        <v>18</v>
      </c>
      <c r="D1012" s="52">
        <v>2021</v>
      </c>
      <c r="E1012" s="183" t="s">
        <v>604</v>
      </c>
      <c r="F1012" s="184" t="e">
        <f ca="1">_xlfn.XLOOKUP(E1012,Sheet1!$A$4:$A$11,Sheet1!$C$4:$C$11,"")</f>
        <v>#NAME?</v>
      </c>
      <c r="G1012" s="51" t="s">
        <v>605</v>
      </c>
      <c r="H1012" s="58">
        <v>68</v>
      </c>
      <c r="I1012" s="58">
        <v>59</v>
      </c>
      <c r="J1012" s="112">
        <f t="shared" si="49"/>
        <v>0.86764705882352944</v>
      </c>
      <c r="K1012" s="56">
        <v>13</v>
      </c>
      <c r="L1012" s="56">
        <v>80.423728813559293</v>
      </c>
      <c r="M1012" s="58">
        <v>34.322033898305101</v>
      </c>
      <c r="N1012" s="57">
        <v>38.230769230769198</v>
      </c>
      <c r="O1012" s="112">
        <f t="shared" si="48"/>
        <v>0.89775943798383639</v>
      </c>
      <c r="P1012" s="57">
        <v>14</v>
      </c>
      <c r="Q1012" s="57">
        <v>14</v>
      </c>
      <c r="R1012" s="113">
        <f t="shared" si="50"/>
        <v>1</v>
      </c>
    </row>
    <row r="1013" spans="1:18" ht="37.5" x14ac:dyDescent="0.3">
      <c r="A1013" s="197" t="s">
        <v>611</v>
      </c>
      <c r="B1013" s="183">
        <v>16</v>
      </c>
      <c r="C1013" s="183" t="s">
        <v>17</v>
      </c>
      <c r="D1013" s="52">
        <v>2021</v>
      </c>
      <c r="E1013" s="183" t="s">
        <v>595</v>
      </c>
      <c r="F1013" s="184" t="e">
        <f ca="1">_xlfn.XLOOKUP(E1013,Sheet1!$A$4:$A$11,Sheet1!$C$4:$C$11,"")</f>
        <v>#NAME?</v>
      </c>
      <c r="G1013" s="183" t="s">
        <v>596</v>
      </c>
      <c r="H1013" s="58">
        <v>175</v>
      </c>
      <c r="I1013" s="58">
        <v>292</v>
      </c>
      <c r="J1013" s="112">
        <f t="shared" si="49"/>
        <v>1.6685714285714286</v>
      </c>
      <c r="K1013" s="56">
        <v>84</v>
      </c>
      <c r="L1013" s="56">
        <v>105</v>
      </c>
      <c r="M1013" s="58">
        <v>299.55136986301397</v>
      </c>
      <c r="N1013" s="57">
        <v>226.607142857143</v>
      </c>
      <c r="O1013" s="112">
        <f t="shared" si="48"/>
        <v>1.3218972980558528</v>
      </c>
      <c r="P1013" s="57">
        <v>171</v>
      </c>
      <c r="Q1013" s="57">
        <v>163</v>
      </c>
      <c r="R1013" s="113">
        <f t="shared" si="50"/>
        <v>0.95321637426900585</v>
      </c>
    </row>
    <row r="1014" spans="1:18" ht="37.5" x14ac:dyDescent="0.3">
      <c r="A1014" s="197" t="s">
        <v>611</v>
      </c>
      <c r="B1014" s="183">
        <v>16</v>
      </c>
      <c r="C1014" s="183" t="s">
        <v>17</v>
      </c>
      <c r="D1014" s="52">
        <v>2021</v>
      </c>
      <c r="E1014" s="183" t="s">
        <v>597</v>
      </c>
      <c r="F1014" s="184" t="e">
        <f ca="1">_xlfn.XLOOKUP(E1014,Sheet1!$A$4:$A$11,Sheet1!$C$4:$C$11,"")</f>
        <v>#NAME?</v>
      </c>
      <c r="G1014" s="183" t="s">
        <v>598</v>
      </c>
      <c r="H1014" s="58">
        <v>307</v>
      </c>
      <c r="I1014" s="58">
        <v>311</v>
      </c>
      <c r="J1014" s="112">
        <f t="shared" si="49"/>
        <v>1.0130293159609121</v>
      </c>
      <c r="K1014" s="56">
        <v>20</v>
      </c>
      <c r="L1014" s="56">
        <v>23.472668810289399</v>
      </c>
      <c r="M1014" s="58">
        <v>25.2411575562701</v>
      </c>
      <c r="N1014" s="57">
        <v>511</v>
      </c>
      <c r="O1014" s="112">
        <f t="shared" si="48"/>
        <v>4.939561165610587E-2</v>
      </c>
      <c r="P1014" s="57">
        <v>29</v>
      </c>
      <c r="Q1014" s="57">
        <v>25</v>
      </c>
      <c r="R1014" s="113">
        <f t="shared" si="50"/>
        <v>0.86206896551724133</v>
      </c>
    </row>
    <row r="1015" spans="1:18" ht="37.5" x14ac:dyDescent="0.3">
      <c r="A1015" s="197" t="s">
        <v>611</v>
      </c>
      <c r="B1015" s="183">
        <v>16</v>
      </c>
      <c r="C1015" s="183" t="s">
        <v>17</v>
      </c>
      <c r="D1015" s="52">
        <v>2021</v>
      </c>
      <c r="E1015" s="183" t="s">
        <v>599</v>
      </c>
      <c r="F1015" s="184" t="e">
        <f ca="1">_xlfn.XLOOKUP(E1015,Sheet1!$A$4:$A$11,Sheet1!$C$4:$C$11,"")</f>
        <v>#NAME?</v>
      </c>
      <c r="G1015" s="183" t="s">
        <v>600</v>
      </c>
      <c r="H1015" s="58">
        <v>342</v>
      </c>
      <c r="I1015" s="58">
        <v>498</v>
      </c>
      <c r="J1015" s="112">
        <f t="shared" si="49"/>
        <v>1.4561403508771931</v>
      </c>
      <c r="K1015" s="56">
        <v>271</v>
      </c>
      <c r="L1015" s="56">
        <v>198.62449799196801</v>
      </c>
      <c r="M1015" s="58">
        <v>408.88955823293202</v>
      </c>
      <c r="N1015" s="57">
        <v>335.78966789667902</v>
      </c>
      <c r="O1015" s="112">
        <f t="shared" si="48"/>
        <v>1.2176954722702948</v>
      </c>
      <c r="P1015" s="57">
        <v>439</v>
      </c>
      <c r="Q1015" s="57">
        <v>320</v>
      </c>
      <c r="R1015" s="113">
        <f t="shared" si="50"/>
        <v>0.72892938496583148</v>
      </c>
    </row>
    <row r="1016" spans="1:18" ht="37.5" x14ac:dyDescent="0.3">
      <c r="A1016" s="197" t="s">
        <v>611</v>
      </c>
      <c r="B1016" s="183">
        <v>16</v>
      </c>
      <c r="C1016" s="183" t="s">
        <v>17</v>
      </c>
      <c r="D1016" s="52">
        <v>2021</v>
      </c>
      <c r="E1016" s="183" t="s">
        <v>607</v>
      </c>
      <c r="F1016" s="184" t="e">
        <f ca="1">_xlfn.XLOOKUP(E1016,Sheet1!$A$4:$A$11,Sheet1!$C$4:$C$11,"")</f>
        <v>#NAME?</v>
      </c>
      <c r="G1016" s="183" t="s">
        <v>737</v>
      </c>
      <c r="H1016" s="58">
        <v>155</v>
      </c>
      <c r="I1016" s="58">
        <v>187</v>
      </c>
      <c r="J1016" s="112">
        <f t="shared" si="49"/>
        <v>1.2064516129032259</v>
      </c>
      <c r="K1016" s="56">
        <v>17</v>
      </c>
      <c r="L1016" s="56">
        <v>33.181818181818201</v>
      </c>
      <c r="M1016" s="58">
        <v>71.208556149732601</v>
      </c>
      <c r="N1016" s="57">
        <v>34.235294117647101</v>
      </c>
      <c r="O1016" s="112">
        <f t="shared" si="48"/>
        <v>2.0799750078100563</v>
      </c>
      <c r="P1016" s="57">
        <v>89</v>
      </c>
      <c r="Q1016" s="57">
        <v>88</v>
      </c>
      <c r="R1016" s="113">
        <f t="shared" si="50"/>
        <v>0.9887640449438202</v>
      </c>
    </row>
    <row r="1017" spans="1:18" ht="37.5" x14ac:dyDescent="0.3">
      <c r="A1017" s="197" t="s">
        <v>611</v>
      </c>
      <c r="B1017" s="183">
        <v>16</v>
      </c>
      <c r="C1017" s="183" t="s">
        <v>17</v>
      </c>
      <c r="D1017" s="52">
        <v>2021</v>
      </c>
      <c r="E1017" s="183" t="s">
        <v>602</v>
      </c>
      <c r="F1017" s="184" t="e">
        <f ca="1">_xlfn.XLOOKUP(E1017,Sheet1!$A$4:$A$11,Sheet1!$C$4:$C$11,"")</f>
        <v>#NAME?</v>
      </c>
      <c r="G1017" s="183" t="s">
        <v>603</v>
      </c>
      <c r="H1017" s="58">
        <v>183</v>
      </c>
      <c r="I1017" s="58">
        <v>153</v>
      </c>
      <c r="J1017" s="112">
        <f t="shared" si="49"/>
        <v>0.83606557377049184</v>
      </c>
      <c r="K1017" s="56">
        <v>81</v>
      </c>
      <c r="L1017" s="56">
        <v>193.23529411764699</v>
      </c>
      <c r="M1017" s="58">
        <v>159.71241830065401</v>
      </c>
      <c r="N1017" s="57">
        <v>136.802469135802</v>
      </c>
      <c r="O1017" s="112">
        <f t="shared" si="48"/>
        <v>1.1674673659735602</v>
      </c>
      <c r="P1017" s="57">
        <v>48</v>
      </c>
      <c r="Q1017" s="57">
        <v>48</v>
      </c>
      <c r="R1017" s="113">
        <f t="shared" si="50"/>
        <v>1</v>
      </c>
    </row>
    <row r="1018" spans="1:18" ht="37.5" x14ac:dyDescent="0.3">
      <c r="A1018" s="197" t="s">
        <v>611</v>
      </c>
      <c r="B1018" s="183">
        <v>16</v>
      </c>
      <c r="C1018" s="183" t="s">
        <v>17</v>
      </c>
      <c r="D1018" s="52">
        <v>2021</v>
      </c>
      <c r="E1018" s="183" t="s">
        <v>604</v>
      </c>
      <c r="F1018" s="184" t="e">
        <f ca="1">_xlfn.XLOOKUP(E1018,Sheet1!$A$4:$A$11,Sheet1!$C$4:$C$11,"")</f>
        <v>#NAME?</v>
      </c>
      <c r="G1018" s="51" t="s">
        <v>605</v>
      </c>
      <c r="H1018" s="58">
        <v>133</v>
      </c>
      <c r="I1018" s="58">
        <v>155</v>
      </c>
      <c r="J1018" s="112">
        <f t="shared" si="49"/>
        <v>1.1654135338345866</v>
      </c>
      <c r="K1018" s="56">
        <v>53</v>
      </c>
      <c r="L1018" s="56">
        <v>124.806451612903</v>
      </c>
      <c r="M1018" s="58">
        <v>177.212903225806</v>
      </c>
      <c r="N1018" s="57">
        <v>188.52830188679201</v>
      </c>
      <c r="O1018" s="112">
        <f t="shared" si="48"/>
        <v>0.93998037139388912</v>
      </c>
      <c r="P1018" s="57">
        <v>57</v>
      </c>
      <c r="Q1018" s="57">
        <v>45</v>
      </c>
      <c r="R1018" s="113">
        <f t="shared" si="50"/>
        <v>0.78947368421052633</v>
      </c>
    </row>
    <row r="1019" spans="1:18" ht="62.5" x14ac:dyDescent="0.3">
      <c r="A1019" s="197" t="s">
        <v>611</v>
      </c>
      <c r="B1019" s="183">
        <v>160</v>
      </c>
      <c r="C1019" s="51" t="s">
        <v>19</v>
      </c>
      <c r="D1019" s="52">
        <v>2021</v>
      </c>
      <c r="E1019" s="183" t="s">
        <v>595</v>
      </c>
      <c r="F1019" s="184" t="e">
        <f ca="1">_xlfn.XLOOKUP(E1019,Sheet1!$A$4:$A$11,Sheet1!$C$4:$C$11,"")</f>
        <v>#NAME?</v>
      </c>
      <c r="G1019" s="183" t="s">
        <v>596</v>
      </c>
      <c r="H1019" s="58">
        <v>289</v>
      </c>
      <c r="I1019" s="58">
        <v>250</v>
      </c>
      <c r="J1019" s="112">
        <f t="shared" si="49"/>
        <v>0.86505190311418689</v>
      </c>
      <c r="K1019" s="56">
        <v>91</v>
      </c>
      <c r="L1019" s="56">
        <v>132.86000000000001</v>
      </c>
      <c r="M1019" s="58">
        <v>92.823999999999998</v>
      </c>
      <c r="N1019" s="57">
        <v>84</v>
      </c>
      <c r="O1019" s="112">
        <f t="shared" si="48"/>
        <v>1.1050476190476191</v>
      </c>
      <c r="P1019" s="57">
        <v>175</v>
      </c>
      <c r="Q1019" s="57">
        <v>175</v>
      </c>
      <c r="R1019" s="113">
        <f t="shared" si="50"/>
        <v>1</v>
      </c>
    </row>
    <row r="1020" spans="1:18" ht="62.5" x14ac:dyDescent="0.3">
      <c r="A1020" s="197" t="s">
        <v>611</v>
      </c>
      <c r="B1020" s="183">
        <v>160</v>
      </c>
      <c r="C1020" s="51" t="s">
        <v>19</v>
      </c>
      <c r="D1020" s="52">
        <v>2021</v>
      </c>
      <c r="E1020" s="183" t="s">
        <v>601</v>
      </c>
      <c r="F1020" s="184" t="e">
        <f ca="1">_xlfn.XLOOKUP(E1020,Sheet1!$A$4:$A$11,Sheet1!$C$4:$C$11,"")</f>
        <v>#NAME?</v>
      </c>
      <c r="G1020" s="183" t="s">
        <v>613</v>
      </c>
      <c r="H1020" s="58">
        <v>898</v>
      </c>
      <c r="I1020" s="58">
        <v>833</v>
      </c>
      <c r="J1020" s="112">
        <f t="shared" si="49"/>
        <v>0.92761692650334071</v>
      </c>
      <c r="K1020" s="56">
        <v>388</v>
      </c>
      <c r="L1020" s="56">
        <v>170.01200480192099</v>
      </c>
      <c r="M1020" s="58">
        <v>152.361344537815</v>
      </c>
      <c r="N1020" s="57">
        <v>102.018041237113</v>
      </c>
      <c r="O1020" s="112">
        <f t="shared" si="48"/>
        <v>1.4934745138234204</v>
      </c>
      <c r="P1020" s="57">
        <v>680</v>
      </c>
      <c r="Q1020" s="57">
        <v>675</v>
      </c>
      <c r="R1020" s="113">
        <f t="shared" si="50"/>
        <v>0.99264705882352944</v>
      </c>
    </row>
    <row r="1021" spans="1:18" ht="62.5" x14ac:dyDescent="0.3">
      <c r="A1021" s="197" t="s">
        <v>611</v>
      </c>
      <c r="B1021" s="183">
        <v>160</v>
      </c>
      <c r="C1021" s="51" t="s">
        <v>19</v>
      </c>
      <c r="D1021" s="52">
        <v>2021</v>
      </c>
      <c r="E1021" s="183" t="s">
        <v>604</v>
      </c>
      <c r="F1021" s="184" t="e">
        <f ca="1">_xlfn.XLOOKUP(E1021,Sheet1!$A$4:$A$11,Sheet1!$C$4:$C$11,"")</f>
        <v>#NAME?</v>
      </c>
      <c r="G1021" s="51" t="s">
        <v>605</v>
      </c>
      <c r="H1021" s="58">
        <v>20</v>
      </c>
      <c r="I1021" s="58">
        <v>18</v>
      </c>
      <c r="J1021" s="112">
        <f t="shared" si="49"/>
        <v>0.9</v>
      </c>
      <c r="K1021" s="56">
        <v>2</v>
      </c>
      <c r="L1021" s="56">
        <v>40.5555555555556</v>
      </c>
      <c r="M1021" s="58">
        <v>38.2777777777778</v>
      </c>
      <c r="N1021" s="57">
        <v>15</v>
      </c>
      <c r="O1021" s="112">
        <f t="shared" si="48"/>
        <v>2.5518518518518531</v>
      </c>
      <c r="P1021" s="57">
        <v>1</v>
      </c>
      <c r="Q1021" s="57">
        <v>1</v>
      </c>
      <c r="R1021" s="113">
        <f t="shared" si="50"/>
        <v>1</v>
      </c>
    </row>
    <row r="1022" spans="1:18" ht="62.5" x14ac:dyDescent="0.3">
      <c r="A1022" s="197" t="s">
        <v>611</v>
      </c>
      <c r="B1022" s="183">
        <v>161</v>
      </c>
      <c r="C1022" s="183" t="s">
        <v>75</v>
      </c>
      <c r="D1022" s="52">
        <v>2021</v>
      </c>
      <c r="E1022" s="183" t="s">
        <v>595</v>
      </c>
      <c r="F1022" s="184" t="e">
        <f ca="1">_xlfn.XLOOKUP(E1022,Sheet1!$A$4:$A$11,Sheet1!$C$4:$C$11,"")</f>
        <v>#NAME?</v>
      </c>
      <c r="G1022" s="183" t="s">
        <v>596</v>
      </c>
      <c r="H1022" s="58">
        <v>1044</v>
      </c>
      <c r="I1022" s="58">
        <v>1342</v>
      </c>
      <c r="J1022" s="112">
        <f t="shared" si="49"/>
        <v>1.2854406130268199</v>
      </c>
      <c r="K1022" s="56">
        <v>787</v>
      </c>
      <c r="L1022" s="56">
        <v>214.049925484352</v>
      </c>
      <c r="M1022" s="58">
        <v>374.15424739195203</v>
      </c>
      <c r="N1022" s="57">
        <v>308.47903430749699</v>
      </c>
      <c r="O1022" s="112">
        <f t="shared" si="48"/>
        <v>1.2129000864901207</v>
      </c>
      <c r="P1022" s="57">
        <v>989</v>
      </c>
      <c r="Q1022" s="57">
        <v>914</v>
      </c>
      <c r="R1022" s="113">
        <f t="shared" si="50"/>
        <v>0.92416582406471182</v>
      </c>
    </row>
    <row r="1023" spans="1:18" ht="62.5" x14ac:dyDescent="0.3">
      <c r="A1023" s="197" t="s">
        <v>611</v>
      </c>
      <c r="B1023" s="183">
        <v>161</v>
      </c>
      <c r="C1023" s="183" t="s">
        <v>75</v>
      </c>
      <c r="D1023" s="52">
        <v>2021</v>
      </c>
      <c r="E1023" s="183" t="s">
        <v>601</v>
      </c>
      <c r="F1023" s="184" t="e">
        <f ca="1">_xlfn.XLOOKUP(E1023,Sheet1!$A$4:$A$11,Sheet1!$C$4:$C$11,"")</f>
        <v>#NAME?</v>
      </c>
      <c r="G1023" s="183" t="s">
        <v>613</v>
      </c>
      <c r="H1023" s="58">
        <v>1971</v>
      </c>
      <c r="I1023" s="58">
        <v>2110</v>
      </c>
      <c r="J1023" s="112">
        <f t="shared" si="49"/>
        <v>1.0705225773718925</v>
      </c>
      <c r="K1023" s="56">
        <v>991</v>
      </c>
      <c r="L1023" s="56">
        <v>171.428909952607</v>
      </c>
      <c r="M1023" s="58">
        <v>229.01990521326999</v>
      </c>
      <c r="N1023" s="57">
        <v>267.43390514631699</v>
      </c>
      <c r="O1023" s="112">
        <f t="shared" si="48"/>
        <v>0.85636077103974484</v>
      </c>
      <c r="P1023" s="57">
        <v>986</v>
      </c>
      <c r="Q1023" s="57">
        <v>936</v>
      </c>
      <c r="R1023" s="113">
        <f t="shared" si="50"/>
        <v>0.94929006085192702</v>
      </c>
    </row>
    <row r="1024" spans="1:18" ht="62.5" x14ac:dyDescent="0.3">
      <c r="A1024" s="197" t="s">
        <v>611</v>
      </c>
      <c r="B1024" s="183">
        <v>161</v>
      </c>
      <c r="C1024" s="183" t="s">
        <v>75</v>
      </c>
      <c r="D1024" s="52">
        <v>2021</v>
      </c>
      <c r="E1024" s="183" t="s">
        <v>604</v>
      </c>
      <c r="F1024" s="184" t="e">
        <f ca="1">_xlfn.XLOOKUP(E1024,Sheet1!$A$4:$A$11,Sheet1!$C$4:$C$11,"")</f>
        <v>#NAME?</v>
      </c>
      <c r="G1024" s="51" t="s">
        <v>605</v>
      </c>
      <c r="H1024" s="58">
        <v>65</v>
      </c>
      <c r="I1024" s="58">
        <v>66</v>
      </c>
      <c r="J1024" s="112">
        <f t="shared" si="49"/>
        <v>1.0153846153846153</v>
      </c>
      <c r="K1024" s="56">
        <v>14</v>
      </c>
      <c r="L1024" s="56">
        <v>77.424242424242394</v>
      </c>
      <c r="M1024" s="58">
        <v>86.106060606060595</v>
      </c>
      <c r="N1024" s="57">
        <v>46.142857142857103</v>
      </c>
      <c r="O1024" s="112">
        <f t="shared" si="48"/>
        <v>1.866075616849612</v>
      </c>
      <c r="P1024" s="57">
        <v>15</v>
      </c>
      <c r="Q1024" s="57">
        <v>15</v>
      </c>
      <c r="R1024" s="113">
        <f t="shared" si="50"/>
        <v>1</v>
      </c>
    </row>
    <row r="1025" spans="1:18" ht="50" x14ac:dyDescent="0.3">
      <c r="A1025" s="197" t="s">
        <v>611</v>
      </c>
      <c r="B1025" s="183">
        <v>162</v>
      </c>
      <c r="C1025" s="183" t="s">
        <v>76</v>
      </c>
      <c r="D1025" s="52">
        <v>2021</v>
      </c>
      <c r="E1025" s="183" t="s">
        <v>595</v>
      </c>
      <c r="F1025" s="184" t="e">
        <f ca="1">_xlfn.XLOOKUP(E1025,Sheet1!$A$4:$A$11,Sheet1!$C$4:$C$11,"")</f>
        <v>#NAME?</v>
      </c>
      <c r="G1025" s="183" t="s">
        <v>596</v>
      </c>
      <c r="H1025" s="58">
        <v>292</v>
      </c>
      <c r="I1025" s="58">
        <v>360</v>
      </c>
      <c r="J1025" s="112">
        <f t="shared" si="49"/>
        <v>1.2328767123287672</v>
      </c>
      <c r="K1025" s="56">
        <v>228</v>
      </c>
      <c r="L1025" s="56">
        <v>231.166666666667</v>
      </c>
      <c r="M1025" s="58">
        <v>338.52499999999998</v>
      </c>
      <c r="N1025" s="57">
        <v>288.311403508772</v>
      </c>
      <c r="O1025" s="112">
        <f t="shared" si="48"/>
        <v>1.1741644481630786</v>
      </c>
      <c r="P1025" s="57">
        <v>292</v>
      </c>
      <c r="Q1025" s="57">
        <v>235</v>
      </c>
      <c r="R1025" s="113">
        <f t="shared" si="50"/>
        <v>0.8047945205479452</v>
      </c>
    </row>
    <row r="1026" spans="1:18" ht="50" x14ac:dyDescent="0.3">
      <c r="A1026" s="197" t="s">
        <v>611</v>
      </c>
      <c r="B1026" s="183">
        <v>162</v>
      </c>
      <c r="C1026" s="183" t="s">
        <v>76</v>
      </c>
      <c r="D1026" s="52">
        <v>2021</v>
      </c>
      <c r="E1026" s="183" t="s">
        <v>601</v>
      </c>
      <c r="F1026" s="184" t="e">
        <f ca="1">_xlfn.XLOOKUP(E1026,Sheet1!$A$4:$A$11,Sheet1!$C$4:$C$11,"")</f>
        <v>#NAME?</v>
      </c>
      <c r="G1026" s="183" t="s">
        <v>613</v>
      </c>
      <c r="H1026" s="58">
        <v>1060</v>
      </c>
      <c r="I1026" s="58">
        <v>1208</v>
      </c>
      <c r="J1026" s="112">
        <f t="shared" si="49"/>
        <v>1.1396226415094339</v>
      </c>
      <c r="K1026" s="56">
        <v>518</v>
      </c>
      <c r="L1026" s="56">
        <v>156.51490066225199</v>
      </c>
      <c r="M1026" s="58">
        <v>257.990066225166</v>
      </c>
      <c r="N1026" s="57">
        <v>388.013513513514</v>
      </c>
      <c r="O1026" s="112">
        <f t="shared" ref="O1026:O1089" si="51">M1026/N1026</f>
        <v>0.6648996935416801</v>
      </c>
      <c r="P1026" s="57">
        <v>446</v>
      </c>
      <c r="Q1026" s="57">
        <v>403</v>
      </c>
      <c r="R1026" s="113">
        <f t="shared" si="50"/>
        <v>0.9035874439461884</v>
      </c>
    </row>
    <row r="1027" spans="1:18" ht="50" x14ac:dyDescent="0.3">
      <c r="A1027" s="197" t="s">
        <v>611</v>
      </c>
      <c r="B1027" s="183">
        <v>162</v>
      </c>
      <c r="C1027" s="183" t="s">
        <v>76</v>
      </c>
      <c r="D1027" s="52">
        <v>2021</v>
      </c>
      <c r="E1027" s="183" t="s">
        <v>604</v>
      </c>
      <c r="F1027" s="184" t="e">
        <f ca="1">_xlfn.XLOOKUP(E1027,Sheet1!$A$4:$A$11,Sheet1!$C$4:$C$11,"")</f>
        <v>#NAME?</v>
      </c>
      <c r="G1027" s="51" t="s">
        <v>605</v>
      </c>
      <c r="H1027" s="58">
        <v>10</v>
      </c>
      <c r="I1027" s="58">
        <v>12</v>
      </c>
      <c r="J1027" s="112">
        <f t="shared" si="49"/>
        <v>1.2</v>
      </c>
      <c r="K1027" s="56">
        <v>0</v>
      </c>
      <c r="L1027" s="56">
        <v>0</v>
      </c>
      <c r="M1027" s="58">
        <v>28.8333333333333</v>
      </c>
      <c r="N1027" s="57"/>
      <c r="O1027" s="112" t="e">
        <f t="shared" si="51"/>
        <v>#DIV/0!</v>
      </c>
      <c r="P1027" s="57">
        <v>2</v>
      </c>
      <c r="Q1027" s="57">
        <v>2</v>
      </c>
      <c r="R1027" s="113">
        <f t="shared" si="50"/>
        <v>1</v>
      </c>
    </row>
    <row r="1028" spans="1:18" ht="50" x14ac:dyDescent="0.3">
      <c r="A1028" s="197" t="s">
        <v>611</v>
      </c>
      <c r="B1028" s="183">
        <v>163</v>
      </c>
      <c r="C1028" s="183" t="s">
        <v>77</v>
      </c>
      <c r="D1028" s="52">
        <v>2021</v>
      </c>
      <c r="E1028" s="183" t="s">
        <v>595</v>
      </c>
      <c r="F1028" s="184" t="e">
        <f ca="1">_xlfn.XLOOKUP(E1028,Sheet1!$A$4:$A$11,Sheet1!$C$4:$C$11,"")</f>
        <v>#NAME?</v>
      </c>
      <c r="G1028" s="183" t="s">
        <v>596</v>
      </c>
      <c r="H1028" s="58">
        <v>306</v>
      </c>
      <c r="I1028" s="58">
        <v>329</v>
      </c>
      <c r="J1028" s="112">
        <f t="shared" si="49"/>
        <v>1.0751633986928104</v>
      </c>
      <c r="K1028" s="56">
        <v>44</v>
      </c>
      <c r="L1028" s="56">
        <v>48.8145896656535</v>
      </c>
      <c r="M1028" s="58">
        <v>95.914893617021306</v>
      </c>
      <c r="N1028" s="57">
        <v>366.5</v>
      </c>
      <c r="O1028" s="112">
        <f t="shared" si="51"/>
        <v>0.26170503033293674</v>
      </c>
      <c r="P1028" s="57">
        <v>67</v>
      </c>
      <c r="Q1028" s="57">
        <v>54</v>
      </c>
      <c r="R1028" s="113">
        <f t="shared" si="50"/>
        <v>0.80597014925373134</v>
      </c>
    </row>
    <row r="1029" spans="1:18" ht="50" x14ac:dyDescent="0.3">
      <c r="A1029" s="197" t="s">
        <v>611</v>
      </c>
      <c r="B1029" s="183">
        <v>163</v>
      </c>
      <c r="C1029" s="183" t="s">
        <v>77</v>
      </c>
      <c r="D1029" s="52">
        <v>2021</v>
      </c>
      <c r="E1029" s="183" t="s">
        <v>601</v>
      </c>
      <c r="F1029" s="184" t="e">
        <f ca="1">_xlfn.XLOOKUP(E1029,Sheet1!$A$4:$A$11,Sheet1!$C$4:$C$11,"")</f>
        <v>#NAME?</v>
      </c>
      <c r="G1029" s="183" t="s">
        <v>613</v>
      </c>
      <c r="H1029" s="58">
        <v>462</v>
      </c>
      <c r="I1029" s="58">
        <v>499</v>
      </c>
      <c r="J1029" s="112">
        <f t="shared" si="49"/>
        <v>1.08008658008658</v>
      </c>
      <c r="K1029" s="56">
        <v>113</v>
      </c>
      <c r="L1029" s="56">
        <v>82.655310621242506</v>
      </c>
      <c r="M1029" s="58">
        <v>119.57114228456901</v>
      </c>
      <c r="N1029" s="57">
        <v>323.672566371681</v>
      </c>
      <c r="O1029" s="112">
        <f t="shared" si="51"/>
        <v>0.36942007048957798</v>
      </c>
      <c r="P1029" s="57">
        <v>115</v>
      </c>
      <c r="Q1029" s="57">
        <v>108</v>
      </c>
      <c r="R1029" s="113">
        <f t="shared" si="50"/>
        <v>0.93913043478260871</v>
      </c>
    </row>
    <row r="1030" spans="1:18" ht="50" x14ac:dyDescent="0.3">
      <c r="A1030" s="197" t="s">
        <v>611</v>
      </c>
      <c r="B1030" s="183">
        <v>163</v>
      </c>
      <c r="C1030" s="183" t="s">
        <v>77</v>
      </c>
      <c r="D1030" s="52">
        <v>2021</v>
      </c>
      <c r="E1030" s="183" t="s">
        <v>604</v>
      </c>
      <c r="F1030" s="184" t="e">
        <f ca="1">_xlfn.XLOOKUP(E1030,Sheet1!$A$4:$A$11,Sheet1!$C$4:$C$11,"")</f>
        <v>#NAME?</v>
      </c>
      <c r="G1030" s="51" t="s">
        <v>605</v>
      </c>
      <c r="H1030" s="58">
        <v>13</v>
      </c>
      <c r="I1030" s="58">
        <v>12</v>
      </c>
      <c r="J1030" s="112">
        <f t="shared" si="49"/>
        <v>0.92307692307692313</v>
      </c>
      <c r="K1030" s="56">
        <v>2</v>
      </c>
      <c r="L1030" s="56">
        <v>60.8333333333333</v>
      </c>
      <c r="M1030" s="58">
        <v>62.3333333333333</v>
      </c>
      <c r="N1030" s="57">
        <v>11</v>
      </c>
      <c r="O1030" s="112">
        <f t="shared" si="51"/>
        <v>5.6666666666666634</v>
      </c>
      <c r="P1030" s="57">
        <v>1</v>
      </c>
      <c r="Q1030" s="57">
        <v>1</v>
      </c>
      <c r="R1030" s="113">
        <f t="shared" si="50"/>
        <v>1</v>
      </c>
    </row>
    <row r="1031" spans="1:18" ht="62.5" x14ac:dyDescent="0.3">
      <c r="A1031" s="197" t="s">
        <v>611</v>
      </c>
      <c r="B1031" s="183">
        <v>164</v>
      </c>
      <c r="C1031" s="183" t="s">
        <v>78</v>
      </c>
      <c r="D1031" s="52">
        <v>2021</v>
      </c>
      <c r="E1031" s="183" t="s">
        <v>595</v>
      </c>
      <c r="F1031" s="184" t="e">
        <f ca="1">_xlfn.XLOOKUP(E1031,Sheet1!$A$4:$A$11,Sheet1!$C$4:$C$11,"")</f>
        <v>#NAME?</v>
      </c>
      <c r="G1031" s="183" t="s">
        <v>596</v>
      </c>
      <c r="H1031" s="58">
        <v>138</v>
      </c>
      <c r="I1031" s="58">
        <v>155</v>
      </c>
      <c r="J1031" s="112">
        <f t="shared" si="49"/>
        <v>1.1231884057971016</v>
      </c>
      <c r="K1031" s="56">
        <v>67</v>
      </c>
      <c r="L1031" s="56">
        <v>157.77419354838699</v>
      </c>
      <c r="M1031" s="58">
        <v>268.23870967741902</v>
      </c>
      <c r="N1031" s="57">
        <v>246.20895522388099</v>
      </c>
      <c r="O1031" s="112">
        <f t="shared" si="51"/>
        <v>1.0894758455617752</v>
      </c>
      <c r="P1031" s="57">
        <v>79</v>
      </c>
      <c r="Q1031" s="57">
        <v>74</v>
      </c>
      <c r="R1031" s="113">
        <f t="shared" si="50"/>
        <v>0.93670886075949367</v>
      </c>
    </row>
    <row r="1032" spans="1:18" ht="62.5" x14ac:dyDescent="0.3">
      <c r="A1032" s="197" t="s">
        <v>611</v>
      </c>
      <c r="B1032" s="183">
        <v>164</v>
      </c>
      <c r="C1032" s="183" t="s">
        <v>78</v>
      </c>
      <c r="D1032" s="52">
        <v>2021</v>
      </c>
      <c r="E1032" s="183" t="s">
        <v>601</v>
      </c>
      <c r="F1032" s="184" t="e">
        <f ca="1">_xlfn.XLOOKUP(E1032,Sheet1!$A$4:$A$11,Sheet1!$C$4:$C$11,"")</f>
        <v>#NAME?</v>
      </c>
      <c r="G1032" s="183" t="s">
        <v>613</v>
      </c>
      <c r="H1032" s="58">
        <v>317</v>
      </c>
      <c r="I1032" s="58">
        <v>299</v>
      </c>
      <c r="J1032" s="112">
        <f t="shared" si="49"/>
        <v>0.94321766561514198</v>
      </c>
      <c r="K1032" s="56">
        <v>243</v>
      </c>
      <c r="L1032" s="56">
        <v>296.63879598662197</v>
      </c>
      <c r="M1032" s="58">
        <v>245.45819397993299</v>
      </c>
      <c r="N1032" s="57">
        <v>407.87654320987701</v>
      </c>
      <c r="O1032" s="112">
        <f t="shared" si="51"/>
        <v>0.60179531788772167</v>
      </c>
      <c r="P1032" s="57">
        <v>194</v>
      </c>
      <c r="Q1032" s="57">
        <v>167</v>
      </c>
      <c r="R1032" s="113">
        <f t="shared" si="50"/>
        <v>0.86082474226804129</v>
      </c>
    </row>
    <row r="1033" spans="1:18" ht="62.5" x14ac:dyDescent="0.3">
      <c r="A1033" s="197" t="s">
        <v>611</v>
      </c>
      <c r="B1033" s="183">
        <v>164</v>
      </c>
      <c r="C1033" s="183" t="s">
        <v>78</v>
      </c>
      <c r="D1033" s="52">
        <v>2021</v>
      </c>
      <c r="E1033" s="183" t="s">
        <v>604</v>
      </c>
      <c r="F1033" s="184" t="e">
        <f ca="1">_xlfn.XLOOKUP(E1033,Sheet1!$A$4:$A$11,Sheet1!$C$4:$C$11,"")</f>
        <v>#NAME?</v>
      </c>
      <c r="G1033" s="51" t="s">
        <v>605</v>
      </c>
      <c r="H1033" s="58">
        <v>13</v>
      </c>
      <c r="I1033" s="58">
        <v>18</v>
      </c>
      <c r="J1033" s="112">
        <f t="shared" si="49"/>
        <v>1.3846153846153846</v>
      </c>
      <c r="K1033" s="56">
        <v>1</v>
      </c>
      <c r="L1033" s="56">
        <v>20.2777777777778</v>
      </c>
      <c r="M1033" s="58">
        <v>174.722222222222</v>
      </c>
      <c r="N1033" s="57">
        <v>64</v>
      </c>
      <c r="O1033" s="112">
        <f t="shared" si="51"/>
        <v>2.7300347222222188</v>
      </c>
      <c r="P1033" s="57">
        <v>7</v>
      </c>
      <c r="Q1033" s="57">
        <v>6</v>
      </c>
      <c r="R1033" s="113">
        <f t="shared" si="50"/>
        <v>0.8571428571428571</v>
      </c>
    </row>
    <row r="1034" spans="1:18" ht="50" x14ac:dyDescent="0.3">
      <c r="A1034" s="197" t="s">
        <v>611</v>
      </c>
      <c r="B1034" s="183">
        <v>165</v>
      </c>
      <c r="C1034" s="183" t="s">
        <v>80</v>
      </c>
      <c r="D1034" s="52">
        <v>2021</v>
      </c>
      <c r="E1034" s="183" t="s">
        <v>595</v>
      </c>
      <c r="F1034" s="184" t="e">
        <f ca="1">_xlfn.XLOOKUP(E1034,Sheet1!$A$4:$A$11,Sheet1!$C$4:$C$11,"")</f>
        <v>#NAME?</v>
      </c>
      <c r="G1034" s="183" t="s">
        <v>596</v>
      </c>
      <c r="H1034" s="58">
        <v>106</v>
      </c>
      <c r="I1034" s="58">
        <v>108</v>
      </c>
      <c r="J1034" s="112">
        <f t="shared" si="49"/>
        <v>1.0188679245283019</v>
      </c>
      <c r="K1034" s="56">
        <v>39</v>
      </c>
      <c r="L1034" s="56">
        <v>131.805555555556</v>
      </c>
      <c r="M1034" s="58">
        <v>160.111111111111</v>
      </c>
      <c r="N1034" s="57">
        <v>123.282051282051</v>
      </c>
      <c r="O1034" s="112">
        <f t="shared" si="51"/>
        <v>1.2987382140876338</v>
      </c>
      <c r="P1034" s="57">
        <v>43</v>
      </c>
      <c r="Q1034" s="57">
        <v>41</v>
      </c>
      <c r="R1034" s="113">
        <f t="shared" si="50"/>
        <v>0.95348837209302328</v>
      </c>
    </row>
    <row r="1035" spans="1:18" ht="50" x14ac:dyDescent="0.3">
      <c r="A1035" s="197" t="s">
        <v>611</v>
      </c>
      <c r="B1035" s="183">
        <v>165</v>
      </c>
      <c r="C1035" s="183" t="s">
        <v>80</v>
      </c>
      <c r="D1035" s="52">
        <v>2021</v>
      </c>
      <c r="E1035" s="183" t="s">
        <v>601</v>
      </c>
      <c r="F1035" s="184" t="e">
        <f ca="1">_xlfn.XLOOKUP(E1035,Sheet1!$A$4:$A$11,Sheet1!$C$4:$C$11,"")</f>
        <v>#NAME?</v>
      </c>
      <c r="G1035" s="183" t="s">
        <v>613</v>
      </c>
      <c r="H1035" s="58">
        <v>211</v>
      </c>
      <c r="I1035" s="58">
        <v>214</v>
      </c>
      <c r="J1035" s="112">
        <f t="shared" si="49"/>
        <v>1.014218009478673</v>
      </c>
      <c r="K1035" s="56">
        <v>74</v>
      </c>
      <c r="L1035" s="56">
        <v>126.21495327102799</v>
      </c>
      <c r="M1035" s="58">
        <v>146.94859813084099</v>
      </c>
      <c r="N1035" s="57">
        <v>183.14864864864899</v>
      </c>
      <c r="O1035" s="112">
        <f t="shared" si="51"/>
        <v>0.80234606815333975</v>
      </c>
      <c r="P1035" s="57">
        <v>66</v>
      </c>
      <c r="Q1035" s="57">
        <v>62</v>
      </c>
      <c r="R1035" s="113">
        <f t="shared" si="50"/>
        <v>0.93939393939393945</v>
      </c>
    </row>
    <row r="1036" spans="1:18" ht="50" x14ac:dyDescent="0.3">
      <c r="A1036" s="197" t="s">
        <v>611</v>
      </c>
      <c r="B1036" s="183">
        <v>165</v>
      </c>
      <c r="C1036" s="183" t="s">
        <v>80</v>
      </c>
      <c r="D1036" s="52">
        <v>2021</v>
      </c>
      <c r="E1036" s="183" t="s">
        <v>604</v>
      </c>
      <c r="F1036" s="184" t="e">
        <f ca="1">_xlfn.XLOOKUP(E1036,Sheet1!$A$4:$A$11,Sheet1!$C$4:$C$11,"")</f>
        <v>#NAME?</v>
      </c>
      <c r="G1036" s="51" t="s">
        <v>605</v>
      </c>
      <c r="H1036" s="58">
        <v>6</v>
      </c>
      <c r="I1036" s="58">
        <v>5</v>
      </c>
      <c r="J1036" s="112">
        <f t="shared" si="49"/>
        <v>0.83333333333333337</v>
      </c>
      <c r="K1036" s="56">
        <v>1</v>
      </c>
      <c r="L1036" s="56">
        <v>73</v>
      </c>
      <c r="M1036" s="58">
        <v>13.2</v>
      </c>
      <c r="N1036" s="57">
        <v>319</v>
      </c>
      <c r="O1036" s="112">
        <f t="shared" si="51"/>
        <v>4.1379310344827586E-2</v>
      </c>
      <c r="P1036" s="57">
        <v>0</v>
      </c>
      <c r="Q1036" s="57">
        <v>0</v>
      </c>
      <c r="R1036" s="113" t="e">
        <f t="shared" si="50"/>
        <v>#DIV/0!</v>
      </c>
    </row>
    <row r="1037" spans="1:18" ht="37.5" x14ac:dyDescent="0.3">
      <c r="A1037" s="197" t="s">
        <v>610</v>
      </c>
      <c r="B1037" s="183">
        <v>17</v>
      </c>
      <c r="C1037" s="183" t="s">
        <v>21</v>
      </c>
      <c r="D1037" s="52">
        <v>2021</v>
      </c>
      <c r="E1037" s="183" t="s">
        <v>595</v>
      </c>
      <c r="F1037" s="184" t="e">
        <f ca="1">_xlfn.XLOOKUP(E1037,Sheet1!$A$4:$A$11,Sheet1!$C$4:$C$11,"")</f>
        <v>#NAME?</v>
      </c>
      <c r="G1037" s="183" t="s">
        <v>596</v>
      </c>
      <c r="H1037" s="58">
        <v>2368</v>
      </c>
      <c r="I1037" s="58">
        <v>2124</v>
      </c>
      <c r="J1037" s="112">
        <f t="shared" si="49"/>
        <v>0.89695945945945943</v>
      </c>
      <c r="K1037" s="56">
        <v>2149</v>
      </c>
      <c r="L1037" s="56">
        <v>369.296139359699</v>
      </c>
      <c r="M1037" s="58">
        <v>311.036252354049</v>
      </c>
      <c r="N1037" s="57">
        <v>390.020009306654</v>
      </c>
      <c r="O1037" s="112">
        <f t="shared" si="51"/>
        <v>0.79748793634199455</v>
      </c>
      <c r="P1037" s="57">
        <v>1795</v>
      </c>
      <c r="Q1037" s="57">
        <v>1252</v>
      </c>
      <c r="R1037" s="113">
        <f t="shared" si="50"/>
        <v>0.69749303621169911</v>
      </c>
    </row>
    <row r="1038" spans="1:18" ht="37.5" x14ac:dyDescent="0.3">
      <c r="A1038" s="197" t="s">
        <v>610</v>
      </c>
      <c r="B1038" s="183">
        <v>17</v>
      </c>
      <c r="C1038" s="183" t="s">
        <v>21</v>
      </c>
      <c r="D1038" s="52">
        <v>2021</v>
      </c>
      <c r="E1038" s="183" t="s">
        <v>597</v>
      </c>
      <c r="F1038" s="184" t="e">
        <f ca="1">_xlfn.XLOOKUP(E1038,Sheet1!$A$4:$A$11,Sheet1!$C$4:$C$11,"")</f>
        <v>#NAME?</v>
      </c>
      <c r="G1038" s="183" t="s">
        <v>598</v>
      </c>
      <c r="H1038" s="58">
        <v>1313</v>
      </c>
      <c r="I1038" s="58">
        <v>1233</v>
      </c>
      <c r="J1038" s="112">
        <f t="shared" si="49"/>
        <v>0.93907083015993909</v>
      </c>
      <c r="K1038" s="56">
        <v>530</v>
      </c>
      <c r="L1038" s="56">
        <v>156.89375506893799</v>
      </c>
      <c r="M1038" s="58">
        <v>125.672343876723</v>
      </c>
      <c r="N1038" s="57">
        <v>335.26603773584901</v>
      </c>
      <c r="O1038" s="112">
        <f t="shared" si="51"/>
        <v>0.37484364573705592</v>
      </c>
      <c r="P1038" s="57">
        <v>206</v>
      </c>
      <c r="Q1038" s="57">
        <v>164</v>
      </c>
      <c r="R1038" s="113">
        <f t="shared" si="50"/>
        <v>0.79611650485436891</v>
      </c>
    </row>
    <row r="1039" spans="1:18" ht="37.5" x14ac:dyDescent="0.3">
      <c r="A1039" s="197" t="s">
        <v>610</v>
      </c>
      <c r="B1039" s="183">
        <v>17</v>
      </c>
      <c r="C1039" s="183" t="s">
        <v>21</v>
      </c>
      <c r="D1039" s="52">
        <v>2021</v>
      </c>
      <c r="E1039" s="183" t="s">
        <v>599</v>
      </c>
      <c r="F1039" s="184" t="e">
        <f ca="1">_xlfn.XLOOKUP(E1039,Sheet1!$A$4:$A$11,Sheet1!$C$4:$C$11,"")</f>
        <v>#NAME?</v>
      </c>
      <c r="G1039" s="183" t="s">
        <v>600</v>
      </c>
      <c r="H1039" s="58">
        <v>1769</v>
      </c>
      <c r="I1039" s="58">
        <v>1753</v>
      </c>
      <c r="J1039" s="112">
        <f t="shared" si="49"/>
        <v>0.99095534200113056</v>
      </c>
      <c r="K1039" s="56">
        <v>1901</v>
      </c>
      <c r="L1039" s="56">
        <v>395.81574443810598</v>
      </c>
      <c r="M1039" s="58">
        <v>450.10667427267498</v>
      </c>
      <c r="N1039" s="57">
        <v>423.52603892688097</v>
      </c>
      <c r="O1039" s="112">
        <f t="shared" si="51"/>
        <v>1.0627603332563527</v>
      </c>
      <c r="P1039" s="57">
        <v>939</v>
      </c>
      <c r="Q1039" s="57">
        <v>619</v>
      </c>
      <c r="R1039" s="113">
        <f t="shared" si="50"/>
        <v>0.65921192758253466</v>
      </c>
    </row>
    <row r="1040" spans="1:18" ht="37.5" x14ac:dyDescent="0.3">
      <c r="A1040" s="197" t="s">
        <v>610</v>
      </c>
      <c r="B1040" s="183">
        <v>17</v>
      </c>
      <c r="C1040" s="183" t="s">
        <v>21</v>
      </c>
      <c r="D1040" s="52">
        <v>2021</v>
      </c>
      <c r="E1040" s="183" t="s">
        <v>607</v>
      </c>
      <c r="F1040" s="184" t="e">
        <f ca="1">_xlfn.XLOOKUP(E1040,Sheet1!$A$4:$A$11,Sheet1!$C$4:$C$11,"")</f>
        <v>#NAME?</v>
      </c>
      <c r="G1040" s="183" t="s">
        <v>737</v>
      </c>
      <c r="H1040" s="58">
        <v>2050</v>
      </c>
      <c r="I1040" s="58">
        <v>1841</v>
      </c>
      <c r="J1040" s="112">
        <f t="shared" si="49"/>
        <v>0.8980487804878049</v>
      </c>
      <c r="K1040" s="56">
        <v>2465</v>
      </c>
      <c r="L1040" s="56">
        <v>488.71537208039098</v>
      </c>
      <c r="M1040" s="58">
        <v>351.09179793590403</v>
      </c>
      <c r="N1040" s="57">
        <v>251.50182555780901</v>
      </c>
      <c r="O1040" s="112">
        <f t="shared" si="51"/>
        <v>1.3959811112989466</v>
      </c>
      <c r="P1040" s="57">
        <v>1252</v>
      </c>
      <c r="Q1040" s="57">
        <v>1244</v>
      </c>
      <c r="R1040" s="113">
        <f t="shared" si="50"/>
        <v>0.99361022364217255</v>
      </c>
    </row>
    <row r="1041" spans="1:18" ht="37.5" x14ac:dyDescent="0.3">
      <c r="A1041" s="197" t="s">
        <v>610</v>
      </c>
      <c r="B1041" s="183">
        <v>17</v>
      </c>
      <c r="C1041" s="183" t="s">
        <v>21</v>
      </c>
      <c r="D1041" s="52">
        <v>2021</v>
      </c>
      <c r="E1041" s="183" t="s">
        <v>601</v>
      </c>
      <c r="F1041" s="184" t="e">
        <f ca="1">_xlfn.XLOOKUP(E1041,Sheet1!$A$4:$A$11,Sheet1!$C$4:$C$11,"")</f>
        <v>#NAME?</v>
      </c>
      <c r="G1041" s="183" t="s">
        <v>613</v>
      </c>
      <c r="H1041" s="58">
        <v>544</v>
      </c>
      <c r="I1041" s="58">
        <v>611</v>
      </c>
      <c r="J1041" s="112">
        <f t="shared" si="49"/>
        <v>1.1231617647058822</v>
      </c>
      <c r="K1041" s="56">
        <v>1001</v>
      </c>
      <c r="L1041" s="56">
        <v>597.97872340425499</v>
      </c>
      <c r="M1041" s="58">
        <v>685.57283142389497</v>
      </c>
      <c r="N1041" s="57">
        <v>605.53946053946095</v>
      </c>
      <c r="O1041" s="112">
        <f t="shared" si="51"/>
        <v>1.1321687125280557</v>
      </c>
      <c r="P1041" s="57">
        <v>421</v>
      </c>
      <c r="Q1041" s="57">
        <v>299</v>
      </c>
      <c r="R1041" s="113">
        <f t="shared" si="50"/>
        <v>0.7102137767220903</v>
      </c>
    </row>
    <row r="1042" spans="1:18" ht="37.5" x14ac:dyDescent="0.3">
      <c r="A1042" s="197" t="s">
        <v>610</v>
      </c>
      <c r="B1042" s="183">
        <v>17</v>
      </c>
      <c r="C1042" s="183" t="s">
        <v>21</v>
      </c>
      <c r="D1042" s="52">
        <v>2021</v>
      </c>
      <c r="E1042" s="183" t="s">
        <v>604</v>
      </c>
      <c r="F1042" s="184" t="e">
        <f ca="1">_xlfn.XLOOKUP(E1042,Sheet1!$A$4:$A$11,Sheet1!$C$4:$C$11,"")</f>
        <v>#NAME?</v>
      </c>
      <c r="G1042" s="51" t="s">
        <v>605</v>
      </c>
      <c r="H1042" s="58">
        <v>1279</v>
      </c>
      <c r="I1042" s="58">
        <v>864</v>
      </c>
      <c r="J1042" s="112">
        <f t="shared" si="49"/>
        <v>0.67552775605942139</v>
      </c>
      <c r="K1042" s="56">
        <v>1813</v>
      </c>
      <c r="L1042" s="56">
        <v>765.90856481481501</v>
      </c>
      <c r="M1042" s="58">
        <v>351.89351851851899</v>
      </c>
      <c r="N1042" s="57">
        <v>684.95973524545002</v>
      </c>
      <c r="O1042" s="112">
        <f t="shared" si="51"/>
        <v>0.5137433638963036</v>
      </c>
      <c r="P1042" s="57">
        <v>279</v>
      </c>
      <c r="Q1042" s="57">
        <v>168</v>
      </c>
      <c r="R1042" s="113">
        <f t="shared" si="50"/>
        <v>0.60215053763440862</v>
      </c>
    </row>
    <row r="1043" spans="1:18" ht="50" x14ac:dyDescent="0.3">
      <c r="A1043" s="197" t="s">
        <v>611</v>
      </c>
      <c r="B1043" s="183">
        <v>179</v>
      </c>
      <c r="C1043" s="183" t="s">
        <v>79</v>
      </c>
      <c r="D1043" s="52">
        <v>2021</v>
      </c>
      <c r="E1043" s="183" t="s">
        <v>595</v>
      </c>
      <c r="F1043" s="184" t="e">
        <f ca="1">_xlfn.XLOOKUP(E1043,Sheet1!$A$4:$A$11,Sheet1!$C$4:$C$11,"")</f>
        <v>#NAME?</v>
      </c>
      <c r="G1043" s="183" t="s">
        <v>596</v>
      </c>
      <c r="H1043" s="58">
        <v>200</v>
      </c>
      <c r="I1043" s="58">
        <v>269</v>
      </c>
      <c r="J1043" s="112">
        <f t="shared" si="49"/>
        <v>1.345</v>
      </c>
      <c r="K1043" s="56">
        <v>183</v>
      </c>
      <c r="L1043" s="56">
        <v>248.308550185874</v>
      </c>
      <c r="M1043" s="58">
        <v>316.45724907063197</v>
      </c>
      <c r="N1043" s="57">
        <v>402.49180327868902</v>
      </c>
      <c r="O1043" s="112">
        <f t="shared" si="51"/>
        <v>0.78624520174765911</v>
      </c>
      <c r="P1043" s="57">
        <v>249</v>
      </c>
      <c r="Q1043" s="57">
        <v>186</v>
      </c>
      <c r="R1043" s="113">
        <f t="shared" si="50"/>
        <v>0.74698795180722888</v>
      </c>
    </row>
    <row r="1044" spans="1:18" ht="50" x14ac:dyDescent="0.3">
      <c r="A1044" s="197" t="s">
        <v>611</v>
      </c>
      <c r="B1044" s="183">
        <v>179</v>
      </c>
      <c r="C1044" s="183" t="s">
        <v>79</v>
      </c>
      <c r="D1044" s="52">
        <v>2021</v>
      </c>
      <c r="E1044" s="183" t="s">
        <v>601</v>
      </c>
      <c r="F1044" s="184" t="e">
        <f ca="1">_xlfn.XLOOKUP(E1044,Sheet1!$A$4:$A$11,Sheet1!$C$4:$C$11,"")</f>
        <v>#NAME?</v>
      </c>
      <c r="G1044" s="183" t="s">
        <v>613</v>
      </c>
      <c r="H1044" s="58">
        <v>281</v>
      </c>
      <c r="I1044" s="58">
        <v>294</v>
      </c>
      <c r="J1044" s="112">
        <f t="shared" si="49"/>
        <v>1.0462633451957295</v>
      </c>
      <c r="K1044" s="56">
        <v>171</v>
      </c>
      <c r="L1044" s="56">
        <v>212.29591836734701</v>
      </c>
      <c r="M1044" s="58">
        <v>225.41156462584999</v>
      </c>
      <c r="N1044" s="57">
        <v>271.61988304093597</v>
      </c>
      <c r="O1044" s="112">
        <f t="shared" si="51"/>
        <v>0.82987873384761779</v>
      </c>
      <c r="P1044" s="57">
        <v>158</v>
      </c>
      <c r="Q1044" s="57">
        <v>147</v>
      </c>
      <c r="R1044" s="113">
        <f t="shared" si="50"/>
        <v>0.930379746835443</v>
      </c>
    </row>
    <row r="1045" spans="1:18" ht="50" x14ac:dyDescent="0.3">
      <c r="A1045" s="197" t="s">
        <v>611</v>
      </c>
      <c r="B1045" s="183">
        <v>179</v>
      </c>
      <c r="C1045" s="183" t="s">
        <v>79</v>
      </c>
      <c r="D1045" s="52">
        <v>2021</v>
      </c>
      <c r="E1045" s="183" t="s">
        <v>604</v>
      </c>
      <c r="F1045" s="184" t="e">
        <f ca="1">_xlfn.XLOOKUP(E1045,Sheet1!$A$4:$A$11,Sheet1!$C$4:$C$11,"")</f>
        <v>#NAME?</v>
      </c>
      <c r="G1045" s="51" t="s">
        <v>605</v>
      </c>
      <c r="H1045" s="58">
        <v>6</v>
      </c>
      <c r="I1045" s="58">
        <v>4</v>
      </c>
      <c r="J1045" s="112">
        <f t="shared" si="49"/>
        <v>0.66666666666666663</v>
      </c>
      <c r="K1045" s="56">
        <v>4</v>
      </c>
      <c r="L1045" s="56">
        <v>365</v>
      </c>
      <c r="M1045" s="58">
        <v>460</v>
      </c>
      <c r="N1045" s="57">
        <v>465.25</v>
      </c>
      <c r="O1045" s="112">
        <f t="shared" si="51"/>
        <v>0.9887157442235357</v>
      </c>
      <c r="P1045" s="57">
        <v>0</v>
      </c>
      <c r="Q1045" s="57">
        <v>0</v>
      </c>
      <c r="R1045" s="113" t="e">
        <f t="shared" si="50"/>
        <v>#DIV/0!</v>
      </c>
    </row>
    <row r="1046" spans="1:18" ht="50" x14ac:dyDescent="0.3">
      <c r="A1046" s="197" t="s">
        <v>610</v>
      </c>
      <c r="B1046" s="183">
        <v>18</v>
      </c>
      <c r="C1046" s="183" t="s">
        <v>22</v>
      </c>
      <c r="D1046" s="52">
        <v>2021</v>
      </c>
      <c r="E1046" s="183" t="s">
        <v>595</v>
      </c>
      <c r="F1046" s="184" t="e">
        <f ca="1">_xlfn.XLOOKUP(E1046,Sheet1!$A$4:$A$11,Sheet1!$C$4:$C$11,"")</f>
        <v>#NAME?</v>
      </c>
      <c r="G1046" s="183" t="s">
        <v>596</v>
      </c>
      <c r="H1046" s="58">
        <v>544</v>
      </c>
      <c r="I1046" s="58">
        <v>640</v>
      </c>
      <c r="J1046" s="112">
        <f t="shared" si="49"/>
        <v>1.1764705882352942</v>
      </c>
      <c r="K1046" s="56">
        <v>527</v>
      </c>
      <c r="L1046" s="56">
        <v>300.5546875</v>
      </c>
      <c r="M1046" s="58">
        <v>410.38906250000002</v>
      </c>
      <c r="N1046" s="57">
        <v>374.55977229601501</v>
      </c>
      <c r="O1046" s="112">
        <f t="shared" si="51"/>
        <v>1.0956570695896011</v>
      </c>
      <c r="P1046" s="57">
        <v>557</v>
      </c>
      <c r="Q1046" s="57">
        <v>477</v>
      </c>
      <c r="R1046" s="113">
        <f t="shared" si="50"/>
        <v>0.85637342908438063</v>
      </c>
    </row>
    <row r="1047" spans="1:18" ht="50" x14ac:dyDescent="0.3">
      <c r="A1047" s="197" t="s">
        <v>610</v>
      </c>
      <c r="B1047" s="183">
        <v>18</v>
      </c>
      <c r="C1047" s="183" t="s">
        <v>22</v>
      </c>
      <c r="D1047" s="52">
        <v>2021</v>
      </c>
      <c r="E1047" s="183" t="s">
        <v>597</v>
      </c>
      <c r="F1047" s="184" t="e">
        <f ca="1">_xlfn.XLOOKUP(E1047,Sheet1!$A$4:$A$11,Sheet1!$C$4:$C$11,"")</f>
        <v>#NAME?</v>
      </c>
      <c r="G1047" s="183" t="s">
        <v>598</v>
      </c>
      <c r="H1047" s="58">
        <v>396</v>
      </c>
      <c r="I1047" s="58">
        <v>387</v>
      </c>
      <c r="J1047" s="112">
        <f t="shared" si="49"/>
        <v>0.97727272727272729</v>
      </c>
      <c r="K1047" s="56">
        <v>74</v>
      </c>
      <c r="L1047" s="56">
        <v>69.793281653746803</v>
      </c>
      <c r="M1047" s="58">
        <v>71.501291989664097</v>
      </c>
      <c r="N1047" s="57">
        <v>722.90540540540496</v>
      </c>
      <c r="O1047" s="112">
        <f t="shared" si="51"/>
        <v>9.890822707234595E-2</v>
      </c>
      <c r="P1047" s="57">
        <v>42</v>
      </c>
      <c r="Q1047" s="57">
        <v>38</v>
      </c>
      <c r="R1047" s="113">
        <f t="shared" si="50"/>
        <v>0.90476190476190477</v>
      </c>
    </row>
    <row r="1048" spans="1:18" ht="50" x14ac:dyDescent="0.3">
      <c r="A1048" s="197" t="s">
        <v>610</v>
      </c>
      <c r="B1048" s="183">
        <v>18</v>
      </c>
      <c r="C1048" s="183" t="s">
        <v>22</v>
      </c>
      <c r="D1048" s="52">
        <v>2021</v>
      </c>
      <c r="E1048" s="183" t="s">
        <v>599</v>
      </c>
      <c r="F1048" s="184" t="e">
        <f ca="1">_xlfn.XLOOKUP(E1048,Sheet1!$A$4:$A$11,Sheet1!$C$4:$C$11,"")</f>
        <v>#NAME?</v>
      </c>
      <c r="G1048" s="183" t="s">
        <v>600</v>
      </c>
      <c r="H1048" s="58">
        <v>434</v>
      </c>
      <c r="I1048" s="58">
        <v>358</v>
      </c>
      <c r="J1048" s="112">
        <f t="shared" si="49"/>
        <v>0.82488479262672809</v>
      </c>
      <c r="K1048" s="56">
        <v>389</v>
      </c>
      <c r="L1048" s="56">
        <v>396.60614525139698</v>
      </c>
      <c r="M1048" s="58">
        <v>314.008379888268</v>
      </c>
      <c r="N1048" s="57">
        <v>308.49100257069398</v>
      </c>
      <c r="O1048" s="112">
        <f t="shared" si="51"/>
        <v>1.0178850510115272</v>
      </c>
      <c r="P1048" s="57">
        <v>311</v>
      </c>
      <c r="Q1048" s="57">
        <v>210</v>
      </c>
      <c r="R1048" s="113">
        <f t="shared" si="50"/>
        <v>0.67524115755627012</v>
      </c>
    </row>
    <row r="1049" spans="1:18" ht="50" x14ac:dyDescent="0.3">
      <c r="A1049" s="197" t="s">
        <v>610</v>
      </c>
      <c r="B1049" s="183">
        <v>18</v>
      </c>
      <c r="C1049" s="183" t="s">
        <v>22</v>
      </c>
      <c r="D1049" s="52">
        <v>2021</v>
      </c>
      <c r="E1049" s="183" t="s">
        <v>607</v>
      </c>
      <c r="F1049" s="184" t="e">
        <f ca="1">_xlfn.XLOOKUP(E1049,Sheet1!$A$4:$A$11,Sheet1!$C$4:$C$11,"")</f>
        <v>#NAME?</v>
      </c>
      <c r="G1049" s="183" t="s">
        <v>737</v>
      </c>
      <c r="H1049" s="58">
        <v>475</v>
      </c>
      <c r="I1049" s="58">
        <v>442</v>
      </c>
      <c r="J1049" s="112">
        <f t="shared" si="49"/>
        <v>0.93052631578947365</v>
      </c>
      <c r="K1049" s="56">
        <v>260</v>
      </c>
      <c r="L1049" s="56">
        <v>214.70588235294099</v>
      </c>
      <c r="M1049" s="58">
        <v>183.06561085972899</v>
      </c>
      <c r="N1049" s="57">
        <v>124.12692307692301</v>
      </c>
      <c r="O1049" s="112">
        <f t="shared" si="51"/>
        <v>1.4748259791010927</v>
      </c>
      <c r="P1049" s="57">
        <v>227</v>
      </c>
      <c r="Q1049" s="57">
        <v>222</v>
      </c>
      <c r="R1049" s="113">
        <f t="shared" si="50"/>
        <v>0.97797356828193838</v>
      </c>
    </row>
    <row r="1050" spans="1:18" ht="50" x14ac:dyDescent="0.3">
      <c r="A1050" s="197" t="s">
        <v>610</v>
      </c>
      <c r="B1050" s="183">
        <v>18</v>
      </c>
      <c r="C1050" s="183" t="s">
        <v>22</v>
      </c>
      <c r="D1050" s="52">
        <v>2021</v>
      </c>
      <c r="E1050" s="183" t="s">
        <v>604</v>
      </c>
      <c r="F1050" s="184" t="e">
        <f ca="1">_xlfn.XLOOKUP(E1050,Sheet1!$A$4:$A$11,Sheet1!$C$4:$C$11,"")</f>
        <v>#NAME?</v>
      </c>
      <c r="G1050" s="51" t="s">
        <v>605</v>
      </c>
      <c r="H1050" s="58">
        <v>693</v>
      </c>
      <c r="I1050" s="58">
        <v>538</v>
      </c>
      <c r="J1050" s="112">
        <f t="shared" ref="J1050:J1113" si="52">I1050/H1050</f>
        <v>0.77633477633477632</v>
      </c>
      <c r="K1050" s="56">
        <v>980</v>
      </c>
      <c r="L1050" s="56">
        <v>664.86988847583598</v>
      </c>
      <c r="M1050" s="58">
        <v>432.46282527880999</v>
      </c>
      <c r="N1050" s="57">
        <v>469.90204081632697</v>
      </c>
      <c r="O1050" s="112">
        <f t="shared" si="51"/>
        <v>0.92032548853697993</v>
      </c>
      <c r="P1050" s="57">
        <v>77</v>
      </c>
      <c r="Q1050" s="57">
        <v>66</v>
      </c>
      <c r="R1050" s="113">
        <f t="shared" ref="R1050:R1113" si="53">Q1050/P1050</f>
        <v>0.8571428571428571</v>
      </c>
    </row>
    <row r="1051" spans="1:18" ht="37.5" x14ac:dyDescent="0.3">
      <c r="A1051" s="197" t="s">
        <v>610</v>
      </c>
      <c r="B1051" s="183">
        <v>2</v>
      </c>
      <c r="C1051" s="183" t="s">
        <v>8</v>
      </c>
      <c r="D1051" s="52">
        <v>2021</v>
      </c>
      <c r="E1051" s="183" t="s">
        <v>595</v>
      </c>
      <c r="F1051" s="184" t="e">
        <f ca="1">_xlfn.XLOOKUP(E1051,Sheet1!$A$4:$A$11,Sheet1!$C$4:$C$11,"")</f>
        <v>#NAME?</v>
      </c>
      <c r="G1051" s="183" t="s">
        <v>596</v>
      </c>
      <c r="H1051" s="58">
        <v>21</v>
      </c>
      <c r="I1051" s="58">
        <v>21</v>
      </c>
      <c r="J1051" s="112">
        <f t="shared" si="52"/>
        <v>1</v>
      </c>
      <c r="K1051" s="56">
        <v>0</v>
      </c>
      <c r="L1051" s="56">
        <v>0</v>
      </c>
      <c r="M1051" s="58">
        <v>10.8571428571429</v>
      </c>
      <c r="N1051" s="57"/>
      <c r="O1051" s="112" t="e">
        <f t="shared" si="51"/>
        <v>#DIV/0!</v>
      </c>
      <c r="P1051" s="57">
        <v>1</v>
      </c>
      <c r="Q1051" s="57">
        <v>1</v>
      </c>
      <c r="R1051" s="113">
        <f t="shared" si="53"/>
        <v>1</v>
      </c>
    </row>
    <row r="1052" spans="1:18" ht="37.5" x14ac:dyDescent="0.3">
      <c r="A1052" s="197" t="s">
        <v>610</v>
      </c>
      <c r="B1052" s="183">
        <v>2</v>
      </c>
      <c r="C1052" s="183" t="s">
        <v>8</v>
      </c>
      <c r="D1052" s="52">
        <v>2021</v>
      </c>
      <c r="E1052" s="183" t="s">
        <v>597</v>
      </c>
      <c r="F1052" s="184" t="e">
        <f ca="1">_xlfn.XLOOKUP(E1052,Sheet1!$A$4:$A$11,Sheet1!$C$4:$C$11,"")</f>
        <v>#NAME?</v>
      </c>
      <c r="G1052" s="183" t="s">
        <v>598</v>
      </c>
      <c r="H1052" s="58">
        <v>74</v>
      </c>
      <c r="I1052" s="58">
        <v>74</v>
      </c>
      <c r="J1052" s="112">
        <f t="shared" si="52"/>
        <v>1</v>
      </c>
      <c r="K1052" s="56">
        <v>8</v>
      </c>
      <c r="L1052" s="56">
        <v>39.459459459459502</v>
      </c>
      <c r="M1052" s="58">
        <v>32.027027027027003</v>
      </c>
      <c r="N1052" s="57">
        <v>2100.25</v>
      </c>
      <c r="O1052" s="112">
        <f t="shared" si="51"/>
        <v>1.5249149875980004E-2</v>
      </c>
      <c r="P1052" s="57">
        <v>7</v>
      </c>
      <c r="Q1052" s="57">
        <v>7</v>
      </c>
      <c r="R1052" s="113">
        <f t="shared" si="53"/>
        <v>1</v>
      </c>
    </row>
    <row r="1053" spans="1:18" ht="37.5" x14ac:dyDescent="0.3">
      <c r="A1053" s="197" t="s">
        <v>610</v>
      </c>
      <c r="B1053" s="183">
        <v>2</v>
      </c>
      <c r="C1053" s="183" t="s">
        <v>8</v>
      </c>
      <c r="D1053" s="52">
        <v>2021</v>
      </c>
      <c r="E1053" s="183" t="s">
        <v>599</v>
      </c>
      <c r="F1053" s="184" t="e">
        <f ca="1">_xlfn.XLOOKUP(E1053,Sheet1!$A$4:$A$11,Sheet1!$C$4:$C$11,"")</f>
        <v>#NAME?</v>
      </c>
      <c r="G1053" s="183" t="s">
        <v>600</v>
      </c>
      <c r="H1053" s="58">
        <v>53</v>
      </c>
      <c r="I1053" s="58">
        <v>53</v>
      </c>
      <c r="J1053" s="112">
        <f t="shared" si="52"/>
        <v>1</v>
      </c>
      <c r="K1053" s="56">
        <v>0</v>
      </c>
      <c r="L1053" s="56">
        <v>0</v>
      </c>
      <c r="M1053" s="58">
        <v>21.132075471698101</v>
      </c>
      <c r="N1053" s="57"/>
      <c r="O1053" s="112" t="e">
        <f t="shared" si="51"/>
        <v>#DIV/0!</v>
      </c>
      <c r="P1053" s="57">
        <v>6</v>
      </c>
      <c r="Q1053" s="57">
        <v>6</v>
      </c>
      <c r="R1053" s="113">
        <f t="shared" si="53"/>
        <v>1</v>
      </c>
    </row>
    <row r="1054" spans="1:18" ht="37.5" x14ac:dyDescent="0.3">
      <c r="A1054" s="197" t="s">
        <v>610</v>
      </c>
      <c r="B1054" s="183">
        <v>2</v>
      </c>
      <c r="C1054" s="183" t="s">
        <v>8</v>
      </c>
      <c r="D1054" s="52">
        <v>2021</v>
      </c>
      <c r="E1054" s="183" t="s">
        <v>607</v>
      </c>
      <c r="F1054" s="184" t="e">
        <f ca="1">_xlfn.XLOOKUP(E1054,Sheet1!$A$4:$A$11,Sheet1!$C$4:$C$11,"")</f>
        <v>#NAME?</v>
      </c>
      <c r="G1054" s="183" t="s">
        <v>737</v>
      </c>
      <c r="H1054" s="58">
        <v>30</v>
      </c>
      <c r="I1054" s="58">
        <v>30</v>
      </c>
      <c r="J1054" s="112">
        <f t="shared" si="52"/>
        <v>1</v>
      </c>
      <c r="K1054" s="56">
        <v>0</v>
      </c>
      <c r="L1054" s="56">
        <v>0</v>
      </c>
      <c r="M1054" s="58">
        <v>7.9666666666666703</v>
      </c>
      <c r="N1054" s="57"/>
      <c r="O1054" s="112" t="e">
        <f t="shared" si="51"/>
        <v>#DIV/0!</v>
      </c>
      <c r="P1054" s="57">
        <v>0</v>
      </c>
      <c r="Q1054" s="57">
        <v>0</v>
      </c>
      <c r="R1054" s="113" t="e">
        <f t="shared" si="53"/>
        <v>#DIV/0!</v>
      </c>
    </row>
    <row r="1055" spans="1:18" ht="37.5" x14ac:dyDescent="0.3">
      <c r="A1055" s="197" t="s">
        <v>610</v>
      </c>
      <c r="B1055" s="183">
        <v>2</v>
      </c>
      <c r="C1055" s="183" t="s">
        <v>8</v>
      </c>
      <c r="D1055" s="52">
        <v>2021</v>
      </c>
      <c r="E1055" s="183" t="s">
        <v>601</v>
      </c>
      <c r="F1055" s="184" t="e">
        <f ca="1">_xlfn.XLOOKUP(E1055,Sheet1!$A$4:$A$11,Sheet1!$C$4:$C$11,"")</f>
        <v>#NAME?</v>
      </c>
      <c r="G1055" s="183" t="s">
        <v>613</v>
      </c>
      <c r="H1055" s="58">
        <v>7</v>
      </c>
      <c r="I1055" s="58">
        <v>7</v>
      </c>
      <c r="J1055" s="112">
        <f t="shared" si="52"/>
        <v>1</v>
      </c>
      <c r="K1055" s="56">
        <v>0</v>
      </c>
      <c r="L1055" s="56">
        <v>0</v>
      </c>
      <c r="M1055" s="58">
        <v>17.428571428571399</v>
      </c>
      <c r="N1055" s="57"/>
      <c r="O1055" s="112" t="e">
        <f t="shared" si="51"/>
        <v>#DIV/0!</v>
      </c>
      <c r="P1055" s="57">
        <v>1</v>
      </c>
      <c r="Q1055" s="57">
        <v>1</v>
      </c>
      <c r="R1055" s="113">
        <f t="shared" si="53"/>
        <v>1</v>
      </c>
    </row>
    <row r="1056" spans="1:18" ht="37.5" x14ac:dyDescent="0.3">
      <c r="A1056" s="197" t="s">
        <v>610</v>
      </c>
      <c r="B1056" s="183">
        <v>2</v>
      </c>
      <c r="C1056" s="183" t="s">
        <v>8</v>
      </c>
      <c r="D1056" s="52">
        <v>2021</v>
      </c>
      <c r="E1056" s="183" t="s">
        <v>602</v>
      </c>
      <c r="F1056" s="184" t="e">
        <f ca="1">_xlfn.XLOOKUP(E1056,Sheet1!$A$4:$A$11,Sheet1!$C$4:$C$11,"")</f>
        <v>#NAME?</v>
      </c>
      <c r="G1056" s="183" t="s">
        <v>603</v>
      </c>
      <c r="H1056" s="58">
        <v>29</v>
      </c>
      <c r="I1056" s="58">
        <v>28</v>
      </c>
      <c r="J1056" s="112">
        <f t="shared" si="52"/>
        <v>0.96551724137931039</v>
      </c>
      <c r="K1056" s="56">
        <v>1</v>
      </c>
      <c r="L1056" s="56">
        <v>13.035714285714301</v>
      </c>
      <c r="M1056" s="58">
        <v>55.535714285714299</v>
      </c>
      <c r="N1056" s="57">
        <v>37</v>
      </c>
      <c r="O1056" s="112">
        <f t="shared" si="51"/>
        <v>1.5009652509652514</v>
      </c>
      <c r="P1056" s="57">
        <v>10</v>
      </c>
      <c r="Q1056" s="57">
        <v>10</v>
      </c>
      <c r="R1056" s="113">
        <f t="shared" si="53"/>
        <v>1</v>
      </c>
    </row>
    <row r="1057" spans="1:18" ht="37.5" x14ac:dyDescent="0.3">
      <c r="A1057" s="197" t="s">
        <v>610</v>
      </c>
      <c r="B1057" s="183">
        <v>2</v>
      </c>
      <c r="C1057" s="183" t="s">
        <v>8</v>
      </c>
      <c r="D1057" s="52">
        <v>2021</v>
      </c>
      <c r="E1057" s="183" t="s">
        <v>604</v>
      </c>
      <c r="F1057" s="184" t="e">
        <f ca="1">_xlfn.XLOOKUP(E1057,Sheet1!$A$4:$A$11,Sheet1!$C$4:$C$11,"")</f>
        <v>#NAME?</v>
      </c>
      <c r="G1057" s="51" t="s">
        <v>605</v>
      </c>
      <c r="H1057" s="58">
        <v>41</v>
      </c>
      <c r="I1057" s="58">
        <v>41</v>
      </c>
      <c r="J1057" s="112">
        <f t="shared" si="52"/>
        <v>1</v>
      </c>
      <c r="K1057" s="56">
        <v>0</v>
      </c>
      <c r="L1057" s="56">
        <v>0</v>
      </c>
      <c r="M1057" s="58">
        <v>12.4634146341463</v>
      </c>
      <c r="N1057" s="57"/>
      <c r="O1057" s="112" t="e">
        <f t="shared" si="51"/>
        <v>#DIV/0!</v>
      </c>
      <c r="P1057" s="57">
        <v>6</v>
      </c>
      <c r="Q1057" s="57">
        <v>6</v>
      </c>
      <c r="R1057" s="113">
        <f t="shared" si="53"/>
        <v>1</v>
      </c>
    </row>
    <row r="1058" spans="1:18" ht="37.5" x14ac:dyDescent="0.3">
      <c r="A1058" s="197" t="s">
        <v>610</v>
      </c>
      <c r="B1058" s="183">
        <v>2</v>
      </c>
      <c r="C1058" s="183" t="s">
        <v>8</v>
      </c>
      <c r="D1058" s="52">
        <v>2021</v>
      </c>
      <c r="E1058" s="51" t="s">
        <v>608</v>
      </c>
      <c r="F1058" s="184" t="e">
        <f ca="1">_xlfn.XLOOKUP(E1058,Sheet1!$A$4:$A$11,Sheet1!$C$4:$C$11,"")</f>
        <v>#NAME?</v>
      </c>
      <c r="G1058" s="183" t="s">
        <v>609</v>
      </c>
      <c r="H1058" s="58">
        <v>9</v>
      </c>
      <c r="I1058" s="58">
        <v>9</v>
      </c>
      <c r="J1058" s="112">
        <f t="shared" si="52"/>
        <v>1</v>
      </c>
      <c r="K1058" s="56">
        <v>0</v>
      </c>
      <c r="L1058" s="56">
        <v>0</v>
      </c>
      <c r="M1058" s="58">
        <v>12.3333333333333</v>
      </c>
      <c r="N1058" s="57"/>
      <c r="O1058" s="112" t="e">
        <f t="shared" si="51"/>
        <v>#DIV/0!</v>
      </c>
      <c r="P1058" s="57">
        <v>1</v>
      </c>
      <c r="Q1058" s="57">
        <v>1</v>
      </c>
      <c r="R1058" s="113">
        <f t="shared" si="53"/>
        <v>1</v>
      </c>
    </row>
    <row r="1059" spans="1:18" ht="37.5" x14ac:dyDescent="0.3">
      <c r="A1059" s="197" t="s">
        <v>610</v>
      </c>
      <c r="B1059" s="183">
        <v>20</v>
      </c>
      <c r="C1059" s="183" t="s">
        <v>24</v>
      </c>
      <c r="D1059" s="52">
        <v>2021</v>
      </c>
      <c r="E1059" s="183" t="s">
        <v>595</v>
      </c>
      <c r="F1059" s="184" t="e">
        <f ca="1">_xlfn.XLOOKUP(E1059,Sheet1!$A$4:$A$11,Sheet1!$C$4:$C$11,"")</f>
        <v>#NAME?</v>
      </c>
      <c r="G1059" s="183" t="s">
        <v>596</v>
      </c>
      <c r="H1059" s="58">
        <v>1092</v>
      </c>
      <c r="I1059" s="58">
        <v>990</v>
      </c>
      <c r="J1059" s="112">
        <f t="shared" si="52"/>
        <v>0.90659340659340659</v>
      </c>
      <c r="K1059" s="56">
        <v>1638</v>
      </c>
      <c r="L1059" s="56">
        <v>603.90909090909099</v>
      </c>
      <c r="M1059" s="58">
        <v>543.74848484848496</v>
      </c>
      <c r="N1059" s="57">
        <v>475.72649572649601</v>
      </c>
      <c r="O1059" s="112">
        <f t="shared" si="51"/>
        <v>1.1429854963577561</v>
      </c>
      <c r="P1059" s="57">
        <v>857</v>
      </c>
      <c r="Q1059" s="57">
        <v>639</v>
      </c>
      <c r="R1059" s="113">
        <f t="shared" si="53"/>
        <v>0.74562427071178528</v>
      </c>
    </row>
    <row r="1060" spans="1:18" ht="37.5" x14ac:dyDescent="0.3">
      <c r="A1060" s="197" t="s">
        <v>610</v>
      </c>
      <c r="B1060" s="183">
        <v>20</v>
      </c>
      <c r="C1060" s="183" t="s">
        <v>24</v>
      </c>
      <c r="D1060" s="52">
        <v>2021</v>
      </c>
      <c r="E1060" s="183" t="s">
        <v>597</v>
      </c>
      <c r="F1060" s="184" t="e">
        <f ca="1">_xlfn.XLOOKUP(E1060,Sheet1!$A$4:$A$11,Sheet1!$C$4:$C$11,"")</f>
        <v>#NAME?</v>
      </c>
      <c r="G1060" s="183" t="s">
        <v>598</v>
      </c>
      <c r="H1060" s="58">
        <v>729</v>
      </c>
      <c r="I1060" s="58">
        <v>695</v>
      </c>
      <c r="J1060" s="112">
        <f t="shared" si="52"/>
        <v>0.95336076817558302</v>
      </c>
      <c r="K1060" s="56">
        <v>402</v>
      </c>
      <c r="L1060" s="56">
        <v>211.12230215827299</v>
      </c>
      <c r="M1060" s="58">
        <v>230.44028776978399</v>
      </c>
      <c r="N1060" s="57">
        <v>568.50995024875601</v>
      </c>
      <c r="O1060" s="112">
        <f t="shared" si="51"/>
        <v>0.4053408171113857</v>
      </c>
      <c r="P1060" s="57">
        <v>146</v>
      </c>
      <c r="Q1060" s="57">
        <v>116</v>
      </c>
      <c r="R1060" s="113">
        <f t="shared" si="53"/>
        <v>0.79452054794520544</v>
      </c>
    </row>
    <row r="1061" spans="1:18" ht="37.5" x14ac:dyDescent="0.3">
      <c r="A1061" s="197" t="s">
        <v>610</v>
      </c>
      <c r="B1061" s="183">
        <v>20</v>
      </c>
      <c r="C1061" s="183" t="s">
        <v>24</v>
      </c>
      <c r="D1061" s="52">
        <v>2021</v>
      </c>
      <c r="E1061" s="183" t="s">
        <v>599</v>
      </c>
      <c r="F1061" s="184" t="e">
        <f ca="1">_xlfn.XLOOKUP(E1061,Sheet1!$A$4:$A$11,Sheet1!$C$4:$C$11,"")</f>
        <v>#NAME?</v>
      </c>
      <c r="G1061" s="183" t="s">
        <v>600</v>
      </c>
      <c r="H1061" s="58">
        <v>958</v>
      </c>
      <c r="I1061" s="58">
        <v>952</v>
      </c>
      <c r="J1061" s="112">
        <f t="shared" si="52"/>
        <v>0.99373695198329859</v>
      </c>
      <c r="K1061" s="56">
        <v>1128</v>
      </c>
      <c r="L1061" s="56">
        <v>432.47899159663899</v>
      </c>
      <c r="M1061" s="58">
        <v>488.75735294117601</v>
      </c>
      <c r="N1061" s="57">
        <v>342.37854609929099</v>
      </c>
      <c r="O1061" s="112">
        <f t="shared" si="51"/>
        <v>1.4275349857915298</v>
      </c>
      <c r="P1061" s="57">
        <v>678</v>
      </c>
      <c r="Q1061" s="57">
        <v>540</v>
      </c>
      <c r="R1061" s="113">
        <f t="shared" si="53"/>
        <v>0.79646017699115046</v>
      </c>
    </row>
    <row r="1062" spans="1:18" ht="37.5" x14ac:dyDescent="0.3">
      <c r="A1062" s="197" t="s">
        <v>610</v>
      </c>
      <c r="B1062" s="183">
        <v>20</v>
      </c>
      <c r="C1062" s="183" t="s">
        <v>24</v>
      </c>
      <c r="D1062" s="52">
        <v>2021</v>
      </c>
      <c r="E1062" s="183" t="s">
        <v>607</v>
      </c>
      <c r="F1062" s="184" t="e">
        <f ca="1">_xlfn.XLOOKUP(E1062,Sheet1!$A$4:$A$11,Sheet1!$C$4:$C$11,"")</f>
        <v>#NAME?</v>
      </c>
      <c r="G1062" s="183" t="s">
        <v>737</v>
      </c>
      <c r="H1062" s="58">
        <v>991</v>
      </c>
      <c r="I1062" s="58">
        <v>1217</v>
      </c>
      <c r="J1062" s="112">
        <f t="shared" si="52"/>
        <v>1.2280524722502524</v>
      </c>
      <c r="K1062" s="56">
        <v>1311</v>
      </c>
      <c r="L1062" s="56">
        <v>393.19227608874297</v>
      </c>
      <c r="M1062" s="58">
        <v>483.64667214461798</v>
      </c>
      <c r="N1062" s="57">
        <v>302.66971777269299</v>
      </c>
      <c r="O1062" s="112">
        <f t="shared" si="51"/>
        <v>1.5979354515665156</v>
      </c>
      <c r="P1062" s="57">
        <v>732</v>
      </c>
      <c r="Q1062" s="57">
        <v>729</v>
      </c>
      <c r="R1062" s="113">
        <f t="shared" si="53"/>
        <v>0.99590163934426235</v>
      </c>
    </row>
    <row r="1063" spans="1:18" ht="37.5" x14ac:dyDescent="0.3">
      <c r="A1063" s="197" t="s">
        <v>610</v>
      </c>
      <c r="B1063" s="183">
        <v>20</v>
      </c>
      <c r="C1063" s="183" t="s">
        <v>24</v>
      </c>
      <c r="D1063" s="52">
        <v>2021</v>
      </c>
      <c r="E1063" s="183" t="s">
        <v>604</v>
      </c>
      <c r="F1063" s="184" t="e">
        <f ca="1">_xlfn.XLOOKUP(E1063,Sheet1!$A$4:$A$11,Sheet1!$C$4:$C$11,"")</f>
        <v>#NAME?</v>
      </c>
      <c r="G1063" s="51" t="s">
        <v>605</v>
      </c>
      <c r="H1063" s="58">
        <v>1028</v>
      </c>
      <c r="I1063" s="58">
        <v>733</v>
      </c>
      <c r="J1063" s="112">
        <f t="shared" si="52"/>
        <v>0.71303501945525294</v>
      </c>
      <c r="K1063" s="56">
        <v>2460</v>
      </c>
      <c r="L1063" s="56">
        <v>1224.96589358799</v>
      </c>
      <c r="M1063" s="58">
        <v>408.47885402455699</v>
      </c>
      <c r="N1063" s="57">
        <v>922.10731707317098</v>
      </c>
      <c r="O1063" s="112">
        <f t="shared" si="51"/>
        <v>0.44298407187690003</v>
      </c>
      <c r="P1063" s="57">
        <v>262</v>
      </c>
      <c r="Q1063" s="57">
        <v>179</v>
      </c>
      <c r="R1063" s="113">
        <f t="shared" si="53"/>
        <v>0.68320610687022898</v>
      </c>
    </row>
    <row r="1064" spans="1:18" ht="50" x14ac:dyDescent="0.3">
      <c r="A1064" s="197" t="s">
        <v>610</v>
      </c>
      <c r="B1064" s="183">
        <v>22</v>
      </c>
      <c r="C1064" s="183" t="s">
        <v>38</v>
      </c>
      <c r="D1064" s="52">
        <v>2021</v>
      </c>
      <c r="E1064" s="183" t="s">
        <v>595</v>
      </c>
      <c r="F1064" s="184" t="e">
        <f ca="1">_xlfn.XLOOKUP(E1064,Sheet1!$A$4:$A$11,Sheet1!$C$4:$C$11,"")</f>
        <v>#NAME?</v>
      </c>
      <c r="G1064" s="183" t="s">
        <v>596</v>
      </c>
      <c r="H1064" s="58">
        <v>879</v>
      </c>
      <c r="I1064" s="58">
        <v>925</v>
      </c>
      <c r="J1064" s="112">
        <f t="shared" si="52"/>
        <v>1.0523321956769056</v>
      </c>
      <c r="K1064" s="56">
        <v>761</v>
      </c>
      <c r="L1064" s="56">
        <v>300.28648648648601</v>
      </c>
      <c r="M1064" s="58">
        <v>292.69729729729698</v>
      </c>
      <c r="N1064" s="57">
        <v>344.36530880420497</v>
      </c>
      <c r="O1064" s="112">
        <f t="shared" si="51"/>
        <v>0.84996162451344726</v>
      </c>
      <c r="P1064" s="57">
        <v>631</v>
      </c>
      <c r="Q1064" s="57">
        <v>521</v>
      </c>
      <c r="R1064" s="113">
        <f t="shared" si="53"/>
        <v>0.82567353407290012</v>
      </c>
    </row>
    <row r="1065" spans="1:18" ht="50" x14ac:dyDescent="0.3">
      <c r="A1065" s="197" t="s">
        <v>610</v>
      </c>
      <c r="B1065" s="183">
        <v>22</v>
      </c>
      <c r="C1065" s="183" t="s">
        <v>38</v>
      </c>
      <c r="D1065" s="52">
        <v>2021</v>
      </c>
      <c r="E1065" s="183" t="s">
        <v>597</v>
      </c>
      <c r="F1065" s="184" t="e">
        <f ca="1">_xlfn.XLOOKUP(E1065,Sheet1!$A$4:$A$11,Sheet1!$C$4:$C$11,"")</f>
        <v>#NAME?</v>
      </c>
      <c r="G1065" s="183" t="s">
        <v>598</v>
      </c>
      <c r="H1065" s="58">
        <v>691</v>
      </c>
      <c r="I1065" s="58">
        <v>683</v>
      </c>
      <c r="J1065" s="112">
        <f t="shared" si="52"/>
        <v>0.98842257597684513</v>
      </c>
      <c r="K1065" s="56">
        <v>165</v>
      </c>
      <c r="L1065" s="56">
        <v>88.1771595900439</v>
      </c>
      <c r="M1065" s="58">
        <v>93.161054172767194</v>
      </c>
      <c r="N1065" s="57">
        <v>434.76969696969701</v>
      </c>
      <c r="O1065" s="112">
        <f t="shared" si="51"/>
        <v>0.21427678796864361</v>
      </c>
      <c r="P1065" s="57">
        <v>110</v>
      </c>
      <c r="Q1065" s="57">
        <v>104</v>
      </c>
      <c r="R1065" s="113">
        <f t="shared" si="53"/>
        <v>0.94545454545454544</v>
      </c>
    </row>
    <row r="1066" spans="1:18" ht="50" x14ac:dyDescent="0.3">
      <c r="A1066" s="197" t="s">
        <v>610</v>
      </c>
      <c r="B1066" s="183">
        <v>22</v>
      </c>
      <c r="C1066" s="183" t="s">
        <v>38</v>
      </c>
      <c r="D1066" s="52">
        <v>2021</v>
      </c>
      <c r="E1066" s="183" t="s">
        <v>599</v>
      </c>
      <c r="F1066" s="184" t="e">
        <f ca="1">_xlfn.XLOOKUP(E1066,Sheet1!$A$4:$A$11,Sheet1!$C$4:$C$11,"")</f>
        <v>#NAME?</v>
      </c>
      <c r="G1066" s="183" t="s">
        <v>600</v>
      </c>
      <c r="H1066" s="58">
        <v>779</v>
      </c>
      <c r="I1066" s="58">
        <v>717</v>
      </c>
      <c r="J1066" s="112">
        <f t="shared" si="52"/>
        <v>0.92041078305519897</v>
      </c>
      <c r="K1066" s="56">
        <v>561</v>
      </c>
      <c r="L1066" s="56">
        <v>285.58577405857699</v>
      </c>
      <c r="M1066" s="58">
        <v>388.98605299860498</v>
      </c>
      <c r="N1066" s="57">
        <v>324.79857397504497</v>
      </c>
      <c r="O1066" s="112">
        <f t="shared" si="51"/>
        <v>1.1976224163733296</v>
      </c>
      <c r="P1066" s="57">
        <v>358</v>
      </c>
      <c r="Q1066" s="57">
        <v>293</v>
      </c>
      <c r="R1066" s="113">
        <f t="shared" si="53"/>
        <v>0.81843575418994419</v>
      </c>
    </row>
    <row r="1067" spans="1:18" ht="50" x14ac:dyDescent="0.3">
      <c r="A1067" s="197" t="s">
        <v>610</v>
      </c>
      <c r="B1067" s="183">
        <v>22</v>
      </c>
      <c r="C1067" s="183" t="s">
        <v>38</v>
      </c>
      <c r="D1067" s="52">
        <v>2021</v>
      </c>
      <c r="E1067" s="183" t="s">
        <v>607</v>
      </c>
      <c r="F1067" s="184" t="e">
        <f ca="1">_xlfn.XLOOKUP(E1067,Sheet1!$A$4:$A$11,Sheet1!$C$4:$C$11,"")</f>
        <v>#NAME?</v>
      </c>
      <c r="G1067" s="183" t="s">
        <v>737</v>
      </c>
      <c r="H1067" s="58">
        <v>710</v>
      </c>
      <c r="I1067" s="58">
        <v>717</v>
      </c>
      <c r="J1067" s="112">
        <f t="shared" si="52"/>
        <v>1.0098591549295775</v>
      </c>
      <c r="K1067" s="56">
        <v>777</v>
      </c>
      <c r="L1067" s="56">
        <v>395.54393305439299</v>
      </c>
      <c r="M1067" s="58">
        <v>436.24825662482601</v>
      </c>
      <c r="N1067" s="57">
        <v>263.24453024452998</v>
      </c>
      <c r="O1067" s="112">
        <f t="shared" si="51"/>
        <v>1.6571978009176163</v>
      </c>
      <c r="P1067" s="57">
        <v>781</v>
      </c>
      <c r="Q1067" s="57">
        <v>577</v>
      </c>
      <c r="R1067" s="113">
        <f t="shared" si="53"/>
        <v>0.73879641485275294</v>
      </c>
    </row>
    <row r="1068" spans="1:18" ht="50" x14ac:dyDescent="0.3">
      <c r="A1068" s="197" t="s">
        <v>610</v>
      </c>
      <c r="B1068" s="183">
        <v>22</v>
      </c>
      <c r="C1068" s="183" t="s">
        <v>38</v>
      </c>
      <c r="D1068" s="52">
        <v>2021</v>
      </c>
      <c r="E1068" s="183" t="s">
        <v>604</v>
      </c>
      <c r="F1068" s="184" t="e">
        <f ca="1">_xlfn.XLOOKUP(E1068,Sheet1!$A$4:$A$11,Sheet1!$C$4:$C$11,"")</f>
        <v>#NAME?</v>
      </c>
      <c r="G1068" s="51" t="s">
        <v>605</v>
      </c>
      <c r="H1068" s="58">
        <v>1028</v>
      </c>
      <c r="I1068" s="58">
        <v>844</v>
      </c>
      <c r="J1068" s="112">
        <f t="shared" si="52"/>
        <v>0.82101167315175094</v>
      </c>
      <c r="K1068" s="56">
        <v>2545</v>
      </c>
      <c r="L1068" s="56">
        <v>1100.6220379146901</v>
      </c>
      <c r="M1068" s="58">
        <v>793.78199052132697</v>
      </c>
      <c r="N1068" s="57">
        <v>964.57721021610996</v>
      </c>
      <c r="O1068" s="112">
        <f t="shared" si="51"/>
        <v>0.82293255751240801</v>
      </c>
      <c r="P1068" s="57">
        <v>98</v>
      </c>
      <c r="Q1068" s="57">
        <v>81</v>
      </c>
      <c r="R1068" s="113">
        <f t="shared" si="53"/>
        <v>0.82653061224489799</v>
      </c>
    </row>
    <row r="1069" spans="1:18" ht="50" x14ac:dyDescent="0.3">
      <c r="A1069" s="197" t="s">
        <v>610</v>
      </c>
      <c r="B1069" s="183">
        <v>23</v>
      </c>
      <c r="C1069" s="183" t="s">
        <v>44</v>
      </c>
      <c r="D1069" s="52">
        <v>2021</v>
      </c>
      <c r="E1069" s="183" t="s">
        <v>595</v>
      </c>
      <c r="F1069" s="184" t="e">
        <f ca="1">_xlfn.XLOOKUP(E1069,Sheet1!$A$4:$A$11,Sheet1!$C$4:$C$11,"")</f>
        <v>#NAME?</v>
      </c>
      <c r="G1069" s="183" t="s">
        <v>596</v>
      </c>
      <c r="H1069" s="58">
        <v>726</v>
      </c>
      <c r="I1069" s="58">
        <v>932</v>
      </c>
      <c r="J1069" s="112">
        <f t="shared" si="52"/>
        <v>1.2837465564738293</v>
      </c>
      <c r="K1069" s="56">
        <v>446</v>
      </c>
      <c r="L1069" s="56">
        <v>174.667381974249</v>
      </c>
      <c r="M1069" s="58">
        <v>206.81437768240301</v>
      </c>
      <c r="N1069" s="57">
        <v>246.63452914798199</v>
      </c>
      <c r="O1069" s="112">
        <f t="shared" si="51"/>
        <v>0.83854591811154433</v>
      </c>
      <c r="P1069" s="57">
        <v>633</v>
      </c>
      <c r="Q1069" s="57">
        <v>535</v>
      </c>
      <c r="R1069" s="113">
        <f t="shared" si="53"/>
        <v>0.84518167456556081</v>
      </c>
    </row>
    <row r="1070" spans="1:18" ht="50" x14ac:dyDescent="0.3">
      <c r="A1070" s="197" t="s">
        <v>610</v>
      </c>
      <c r="B1070" s="183">
        <v>23</v>
      </c>
      <c r="C1070" s="183" t="s">
        <v>44</v>
      </c>
      <c r="D1070" s="52">
        <v>2021</v>
      </c>
      <c r="E1070" s="183" t="s">
        <v>597</v>
      </c>
      <c r="F1070" s="184" t="e">
        <f ca="1">_xlfn.XLOOKUP(E1070,Sheet1!$A$4:$A$11,Sheet1!$C$4:$C$11,"")</f>
        <v>#NAME?</v>
      </c>
      <c r="G1070" s="183" t="s">
        <v>598</v>
      </c>
      <c r="H1070" s="58">
        <v>595</v>
      </c>
      <c r="I1070" s="58">
        <v>615</v>
      </c>
      <c r="J1070" s="112">
        <f t="shared" si="52"/>
        <v>1.0336134453781514</v>
      </c>
      <c r="K1070" s="56">
        <v>168</v>
      </c>
      <c r="L1070" s="56">
        <v>99.707317073170699</v>
      </c>
      <c r="M1070" s="58">
        <v>94.930081300813001</v>
      </c>
      <c r="N1070" s="57">
        <v>553.15476190476204</v>
      </c>
      <c r="O1070" s="112">
        <f t="shared" si="51"/>
        <v>0.17161577164033767</v>
      </c>
      <c r="P1070" s="57">
        <v>111</v>
      </c>
      <c r="Q1070" s="57">
        <v>109</v>
      </c>
      <c r="R1070" s="113">
        <f t="shared" si="53"/>
        <v>0.98198198198198194</v>
      </c>
    </row>
    <row r="1071" spans="1:18" ht="50" x14ac:dyDescent="0.3">
      <c r="A1071" s="197" t="s">
        <v>610</v>
      </c>
      <c r="B1071" s="183">
        <v>23</v>
      </c>
      <c r="C1071" s="183" t="s">
        <v>44</v>
      </c>
      <c r="D1071" s="52">
        <v>2021</v>
      </c>
      <c r="E1071" s="183" t="s">
        <v>599</v>
      </c>
      <c r="F1071" s="184" t="e">
        <f ca="1">_xlfn.XLOOKUP(E1071,Sheet1!$A$4:$A$11,Sheet1!$C$4:$C$11,"")</f>
        <v>#NAME?</v>
      </c>
      <c r="G1071" s="183" t="s">
        <v>600</v>
      </c>
      <c r="H1071" s="58">
        <v>630</v>
      </c>
      <c r="I1071" s="58">
        <v>752</v>
      </c>
      <c r="J1071" s="112">
        <f t="shared" si="52"/>
        <v>1.1936507936507936</v>
      </c>
      <c r="K1071" s="56">
        <v>316</v>
      </c>
      <c r="L1071" s="56">
        <v>153.377659574468</v>
      </c>
      <c r="M1071" s="58">
        <v>217.42819148936201</v>
      </c>
      <c r="N1071" s="57">
        <v>154.411392405063</v>
      </c>
      <c r="O1071" s="112">
        <f t="shared" si="51"/>
        <v>1.4081097780595673</v>
      </c>
      <c r="P1071" s="57">
        <v>433</v>
      </c>
      <c r="Q1071" s="57">
        <v>414</v>
      </c>
      <c r="R1071" s="113">
        <f t="shared" si="53"/>
        <v>0.95612009237875284</v>
      </c>
    </row>
    <row r="1072" spans="1:18" ht="50" x14ac:dyDescent="0.3">
      <c r="A1072" s="197" t="s">
        <v>610</v>
      </c>
      <c r="B1072" s="183">
        <v>23</v>
      </c>
      <c r="C1072" s="183" t="s">
        <v>44</v>
      </c>
      <c r="D1072" s="52">
        <v>2021</v>
      </c>
      <c r="E1072" s="183" t="s">
        <v>607</v>
      </c>
      <c r="F1072" s="184" t="e">
        <f ca="1">_xlfn.XLOOKUP(E1072,Sheet1!$A$4:$A$11,Sheet1!$C$4:$C$11,"")</f>
        <v>#NAME?</v>
      </c>
      <c r="G1072" s="183" t="s">
        <v>737</v>
      </c>
      <c r="H1072" s="58">
        <v>874</v>
      </c>
      <c r="I1072" s="58">
        <v>814</v>
      </c>
      <c r="J1072" s="112">
        <f t="shared" si="52"/>
        <v>0.93135011441647597</v>
      </c>
      <c r="K1072" s="56">
        <v>409</v>
      </c>
      <c r="L1072" s="56">
        <v>183.396805896806</v>
      </c>
      <c r="M1072" s="58">
        <v>167.10196560196599</v>
      </c>
      <c r="N1072" s="57">
        <v>139.535452322738</v>
      </c>
      <c r="O1072" s="112">
        <f t="shared" si="51"/>
        <v>1.1975592067847254</v>
      </c>
      <c r="P1072" s="57">
        <v>349</v>
      </c>
      <c r="Q1072" s="57">
        <v>346</v>
      </c>
      <c r="R1072" s="113">
        <f t="shared" si="53"/>
        <v>0.99140401146131807</v>
      </c>
    </row>
    <row r="1073" spans="1:18" ht="50" x14ac:dyDescent="0.3">
      <c r="A1073" s="197" t="s">
        <v>610</v>
      </c>
      <c r="B1073" s="183">
        <v>23</v>
      </c>
      <c r="C1073" s="183" t="s">
        <v>44</v>
      </c>
      <c r="D1073" s="52">
        <v>2021</v>
      </c>
      <c r="E1073" s="183" t="s">
        <v>604</v>
      </c>
      <c r="F1073" s="184" t="e">
        <f ca="1">_xlfn.XLOOKUP(E1073,Sheet1!$A$4:$A$11,Sheet1!$C$4:$C$11,"")</f>
        <v>#NAME?</v>
      </c>
      <c r="G1073" s="51" t="s">
        <v>605</v>
      </c>
      <c r="H1073" s="58">
        <v>681</v>
      </c>
      <c r="I1073" s="58">
        <v>779</v>
      </c>
      <c r="J1073" s="112">
        <f t="shared" si="52"/>
        <v>1.1439060205580029</v>
      </c>
      <c r="K1073" s="56">
        <v>708</v>
      </c>
      <c r="L1073" s="56">
        <v>331.73299101412101</v>
      </c>
      <c r="M1073" s="58">
        <v>445.97175866495502</v>
      </c>
      <c r="N1073" s="57">
        <v>623.41807909604495</v>
      </c>
      <c r="O1073" s="112">
        <f t="shared" si="51"/>
        <v>0.71536545637497906</v>
      </c>
      <c r="P1073" s="57">
        <v>115</v>
      </c>
      <c r="Q1073" s="57">
        <v>91</v>
      </c>
      <c r="R1073" s="113">
        <f t="shared" si="53"/>
        <v>0.79130434782608694</v>
      </c>
    </row>
    <row r="1074" spans="1:18" ht="37.5" x14ac:dyDescent="0.3">
      <c r="A1074" s="197" t="s">
        <v>610</v>
      </c>
      <c r="B1074" s="183">
        <v>25</v>
      </c>
      <c r="C1074" s="183" t="s">
        <v>37</v>
      </c>
      <c r="D1074" s="52">
        <v>2021</v>
      </c>
      <c r="E1074" s="183" t="s">
        <v>595</v>
      </c>
      <c r="F1074" s="184" t="e">
        <f ca="1">_xlfn.XLOOKUP(E1074,Sheet1!$A$4:$A$11,Sheet1!$C$4:$C$11,"")</f>
        <v>#NAME?</v>
      </c>
      <c r="G1074" s="183" t="s">
        <v>596</v>
      </c>
      <c r="H1074" s="58">
        <v>529</v>
      </c>
      <c r="I1074" s="58">
        <v>465</v>
      </c>
      <c r="J1074" s="112">
        <f t="shared" si="52"/>
        <v>0.87901701323251413</v>
      </c>
      <c r="K1074" s="56">
        <v>288</v>
      </c>
      <c r="L1074" s="56">
        <v>226.064516129032</v>
      </c>
      <c r="M1074" s="58">
        <v>180.88387096774201</v>
      </c>
      <c r="N1074" s="57">
        <v>200.555555555556</v>
      </c>
      <c r="O1074" s="112">
        <f t="shared" si="51"/>
        <v>0.90191403806630166</v>
      </c>
      <c r="P1074" s="57">
        <v>211</v>
      </c>
      <c r="Q1074" s="57">
        <v>188</v>
      </c>
      <c r="R1074" s="113">
        <f t="shared" si="53"/>
        <v>0.89099526066350709</v>
      </c>
    </row>
    <row r="1075" spans="1:18" ht="37.5" x14ac:dyDescent="0.3">
      <c r="A1075" s="197" t="s">
        <v>610</v>
      </c>
      <c r="B1075" s="183">
        <v>25</v>
      </c>
      <c r="C1075" s="183" t="s">
        <v>37</v>
      </c>
      <c r="D1075" s="52">
        <v>2021</v>
      </c>
      <c r="E1075" s="183" t="s">
        <v>597</v>
      </c>
      <c r="F1075" s="184" t="e">
        <f ca="1">_xlfn.XLOOKUP(E1075,Sheet1!$A$4:$A$11,Sheet1!$C$4:$C$11,"")</f>
        <v>#NAME?</v>
      </c>
      <c r="G1075" s="183" t="s">
        <v>598</v>
      </c>
      <c r="H1075" s="58">
        <v>546</v>
      </c>
      <c r="I1075" s="58">
        <v>541</v>
      </c>
      <c r="J1075" s="112">
        <f t="shared" si="52"/>
        <v>0.99084249084249088</v>
      </c>
      <c r="K1075" s="56">
        <v>185</v>
      </c>
      <c r="L1075" s="56">
        <v>124.815157116451</v>
      </c>
      <c r="M1075" s="58">
        <v>127.079482439926</v>
      </c>
      <c r="N1075" s="57">
        <v>663.68648648648605</v>
      </c>
      <c r="O1075" s="112">
        <f t="shared" si="51"/>
        <v>0.19147516941722992</v>
      </c>
      <c r="P1075" s="57">
        <v>120</v>
      </c>
      <c r="Q1075" s="57">
        <v>103</v>
      </c>
      <c r="R1075" s="113">
        <f t="shared" si="53"/>
        <v>0.85833333333333328</v>
      </c>
    </row>
    <row r="1076" spans="1:18" ht="37.5" x14ac:dyDescent="0.3">
      <c r="A1076" s="197" t="s">
        <v>610</v>
      </c>
      <c r="B1076" s="183">
        <v>25</v>
      </c>
      <c r="C1076" s="183" t="s">
        <v>37</v>
      </c>
      <c r="D1076" s="52">
        <v>2021</v>
      </c>
      <c r="E1076" s="183" t="s">
        <v>599</v>
      </c>
      <c r="F1076" s="184" t="e">
        <f ca="1">_xlfn.XLOOKUP(E1076,Sheet1!$A$4:$A$11,Sheet1!$C$4:$C$11,"")</f>
        <v>#NAME?</v>
      </c>
      <c r="G1076" s="183" t="s">
        <v>600</v>
      </c>
      <c r="H1076" s="58">
        <v>280</v>
      </c>
      <c r="I1076" s="58">
        <v>246</v>
      </c>
      <c r="J1076" s="112">
        <f t="shared" si="52"/>
        <v>0.87857142857142856</v>
      </c>
      <c r="K1076" s="56">
        <v>122</v>
      </c>
      <c r="L1076" s="56">
        <v>181.01626016260201</v>
      </c>
      <c r="M1076" s="58">
        <v>115.626016260163</v>
      </c>
      <c r="N1076" s="57">
        <v>150.18852459016401</v>
      </c>
      <c r="O1076" s="112">
        <f t="shared" si="51"/>
        <v>0.76987250907274352</v>
      </c>
      <c r="P1076" s="57">
        <v>89</v>
      </c>
      <c r="Q1076" s="57">
        <v>76</v>
      </c>
      <c r="R1076" s="113">
        <f t="shared" si="53"/>
        <v>0.8539325842696629</v>
      </c>
    </row>
    <row r="1077" spans="1:18" ht="37.5" x14ac:dyDescent="0.3">
      <c r="A1077" s="197" t="s">
        <v>610</v>
      </c>
      <c r="B1077" s="183">
        <v>25</v>
      </c>
      <c r="C1077" s="183" t="s">
        <v>37</v>
      </c>
      <c r="D1077" s="52">
        <v>2021</v>
      </c>
      <c r="E1077" s="183" t="s">
        <v>607</v>
      </c>
      <c r="F1077" s="184" t="e">
        <f ca="1">_xlfn.XLOOKUP(E1077,Sheet1!$A$4:$A$11,Sheet1!$C$4:$C$11,"")</f>
        <v>#NAME?</v>
      </c>
      <c r="G1077" s="183" t="s">
        <v>737</v>
      </c>
      <c r="H1077" s="58">
        <v>1104</v>
      </c>
      <c r="I1077" s="58">
        <v>1138</v>
      </c>
      <c r="J1077" s="112">
        <f t="shared" si="52"/>
        <v>1.0307971014492754</v>
      </c>
      <c r="K1077" s="56">
        <v>712</v>
      </c>
      <c r="L1077" s="56">
        <v>228.36555360281201</v>
      </c>
      <c r="M1077" s="58">
        <v>247.96397188049201</v>
      </c>
      <c r="N1077" s="57">
        <v>145.18679775280901</v>
      </c>
      <c r="O1077" s="112">
        <f t="shared" si="51"/>
        <v>1.7078961428894419</v>
      </c>
      <c r="P1077" s="57">
        <v>743</v>
      </c>
      <c r="Q1077" s="57">
        <v>741</v>
      </c>
      <c r="R1077" s="113">
        <f t="shared" si="53"/>
        <v>0.9973082099596231</v>
      </c>
    </row>
    <row r="1078" spans="1:18" ht="37.5" x14ac:dyDescent="0.3">
      <c r="A1078" s="197" t="s">
        <v>610</v>
      </c>
      <c r="B1078" s="183">
        <v>25</v>
      </c>
      <c r="C1078" s="183" t="s">
        <v>37</v>
      </c>
      <c r="D1078" s="52">
        <v>2021</v>
      </c>
      <c r="E1078" s="183" t="s">
        <v>601</v>
      </c>
      <c r="F1078" s="184" t="e">
        <f ca="1">_xlfn.XLOOKUP(E1078,Sheet1!$A$4:$A$11,Sheet1!$C$4:$C$11,"")</f>
        <v>#NAME?</v>
      </c>
      <c r="G1078" s="183" t="s">
        <v>613</v>
      </c>
      <c r="H1078" s="58">
        <v>52</v>
      </c>
      <c r="I1078" s="58">
        <v>46</v>
      </c>
      <c r="J1078" s="112">
        <f t="shared" si="52"/>
        <v>0.88461538461538458</v>
      </c>
      <c r="K1078" s="56">
        <v>34</v>
      </c>
      <c r="L1078" s="56">
        <v>269.78260869565202</v>
      </c>
      <c r="M1078" s="58">
        <v>143.565217391304</v>
      </c>
      <c r="N1078" s="57">
        <v>130.76470588235301</v>
      </c>
      <c r="O1078" s="112">
        <f t="shared" si="51"/>
        <v>1.0978896516653922</v>
      </c>
      <c r="P1078" s="57">
        <v>23</v>
      </c>
      <c r="Q1078" s="57">
        <v>23</v>
      </c>
      <c r="R1078" s="113">
        <f t="shared" si="53"/>
        <v>1</v>
      </c>
    </row>
    <row r="1079" spans="1:18" ht="37.5" x14ac:dyDescent="0.3">
      <c r="A1079" s="197" t="s">
        <v>610</v>
      </c>
      <c r="B1079" s="183">
        <v>25</v>
      </c>
      <c r="C1079" s="183" t="s">
        <v>37</v>
      </c>
      <c r="D1079" s="52">
        <v>2021</v>
      </c>
      <c r="E1079" s="183" t="s">
        <v>604</v>
      </c>
      <c r="F1079" s="184" t="e">
        <f ca="1">_xlfn.XLOOKUP(E1079,Sheet1!$A$4:$A$11,Sheet1!$C$4:$C$11,"")</f>
        <v>#NAME?</v>
      </c>
      <c r="G1079" s="51" t="s">
        <v>605</v>
      </c>
      <c r="H1079" s="58">
        <v>735</v>
      </c>
      <c r="I1079" s="58">
        <v>764</v>
      </c>
      <c r="J1079" s="112">
        <f t="shared" si="52"/>
        <v>1.0394557823129251</v>
      </c>
      <c r="K1079" s="56">
        <v>752</v>
      </c>
      <c r="L1079" s="56">
        <v>359.26701570680598</v>
      </c>
      <c r="M1079" s="58">
        <v>332.95549738219898</v>
      </c>
      <c r="N1079" s="57">
        <v>743.04122340425499</v>
      </c>
      <c r="O1079" s="112">
        <f t="shared" si="51"/>
        <v>0.44809828431423787</v>
      </c>
      <c r="P1079" s="57">
        <v>12</v>
      </c>
      <c r="Q1079" s="57">
        <v>10</v>
      </c>
      <c r="R1079" s="113">
        <f t="shared" si="53"/>
        <v>0.83333333333333337</v>
      </c>
    </row>
    <row r="1080" spans="1:18" ht="37.5" x14ac:dyDescent="0.3">
      <c r="A1080" s="197" t="s">
        <v>610</v>
      </c>
      <c r="B1080" s="183">
        <v>27</v>
      </c>
      <c r="C1080" s="183" t="s">
        <v>27</v>
      </c>
      <c r="D1080" s="52">
        <v>2021</v>
      </c>
      <c r="E1080" s="183" t="s">
        <v>595</v>
      </c>
      <c r="F1080" s="184" t="e">
        <f ca="1">_xlfn.XLOOKUP(E1080,Sheet1!$A$4:$A$11,Sheet1!$C$4:$C$11,"")</f>
        <v>#NAME?</v>
      </c>
      <c r="G1080" s="183" t="s">
        <v>596</v>
      </c>
      <c r="H1080" s="58">
        <v>615</v>
      </c>
      <c r="I1080" s="58">
        <v>661</v>
      </c>
      <c r="J1080" s="112">
        <f t="shared" si="52"/>
        <v>1.0747967479674796</v>
      </c>
      <c r="K1080" s="56">
        <v>439</v>
      </c>
      <c r="L1080" s="56">
        <v>242.41301059001501</v>
      </c>
      <c r="M1080" s="58">
        <v>276.87291981845698</v>
      </c>
      <c r="N1080" s="57">
        <v>282.410022779043</v>
      </c>
      <c r="O1080" s="112">
        <f t="shared" si="51"/>
        <v>0.98039339076531906</v>
      </c>
      <c r="P1080" s="57">
        <v>418</v>
      </c>
      <c r="Q1080" s="57">
        <v>327</v>
      </c>
      <c r="R1080" s="113">
        <f t="shared" si="53"/>
        <v>0.78229665071770338</v>
      </c>
    </row>
    <row r="1081" spans="1:18" ht="37.5" x14ac:dyDescent="0.3">
      <c r="A1081" s="197" t="s">
        <v>610</v>
      </c>
      <c r="B1081" s="183">
        <v>27</v>
      </c>
      <c r="C1081" s="183" t="s">
        <v>27</v>
      </c>
      <c r="D1081" s="52">
        <v>2021</v>
      </c>
      <c r="E1081" s="183" t="s">
        <v>597</v>
      </c>
      <c r="F1081" s="184" t="e">
        <f ca="1">_xlfn.XLOOKUP(E1081,Sheet1!$A$4:$A$11,Sheet1!$C$4:$C$11,"")</f>
        <v>#NAME?</v>
      </c>
      <c r="G1081" s="183" t="s">
        <v>598</v>
      </c>
      <c r="H1081" s="58">
        <v>811</v>
      </c>
      <c r="I1081" s="58">
        <v>790</v>
      </c>
      <c r="J1081" s="112">
        <f t="shared" si="52"/>
        <v>0.97410604192355121</v>
      </c>
      <c r="K1081" s="56">
        <v>145</v>
      </c>
      <c r="L1081" s="56">
        <v>66.993670886075904</v>
      </c>
      <c r="M1081" s="58">
        <v>60.293670886075901</v>
      </c>
      <c r="N1081" s="57">
        <v>461.44137931034498</v>
      </c>
      <c r="O1081" s="112">
        <f t="shared" si="51"/>
        <v>0.1306637713682913</v>
      </c>
      <c r="P1081" s="57">
        <v>83</v>
      </c>
      <c r="Q1081" s="57">
        <v>79</v>
      </c>
      <c r="R1081" s="113">
        <f t="shared" si="53"/>
        <v>0.95180722891566261</v>
      </c>
    </row>
    <row r="1082" spans="1:18" ht="37.5" x14ac:dyDescent="0.3">
      <c r="A1082" s="197" t="s">
        <v>610</v>
      </c>
      <c r="B1082" s="183">
        <v>27</v>
      </c>
      <c r="C1082" s="183" t="s">
        <v>27</v>
      </c>
      <c r="D1082" s="52">
        <v>2021</v>
      </c>
      <c r="E1082" s="183" t="s">
        <v>599</v>
      </c>
      <c r="F1082" s="184" t="e">
        <f ca="1">_xlfn.XLOOKUP(E1082,Sheet1!$A$4:$A$11,Sheet1!$C$4:$C$11,"")</f>
        <v>#NAME?</v>
      </c>
      <c r="G1082" s="183" t="s">
        <v>600</v>
      </c>
      <c r="H1082" s="58">
        <v>362</v>
      </c>
      <c r="I1082" s="58">
        <v>319</v>
      </c>
      <c r="J1082" s="112">
        <f t="shared" si="52"/>
        <v>0.88121546961325969</v>
      </c>
      <c r="K1082" s="56">
        <v>209</v>
      </c>
      <c r="L1082" s="56">
        <v>239.13793103448299</v>
      </c>
      <c r="M1082" s="58">
        <v>163.20062695924801</v>
      </c>
      <c r="N1082" s="57">
        <v>224.07655502392299</v>
      </c>
      <c r="O1082" s="112">
        <f t="shared" si="51"/>
        <v>0.72832531248895849</v>
      </c>
      <c r="P1082" s="57">
        <v>163</v>
      </c>
      <c r="Q1082" s="57">
        <v>119</v>
      </c>
      <c r="R1082" s="113">
        <f t="shared" si="53"/>
        <v>0.73006134969325154</v>
      </c>
    </row>
    <row r="1083" spans="1:18" ht="37.5" x14ac:dyDescent="0.3">
      <c r="A1083" s="197" t="s">
        <v>610</v>
      </c>
      <c r="B1083" s="183">
        <v>27</v>
      </c>
      <c r="C1083" s="183" t="s">
        <v>27</v>
      </c>
      <c r="D1083" s="52">
        <v>2021</v>
      </c>
      <c r="E1083" s="183" t="s">
        <v>607</v>
      </c>
      <c r="F1083" s="184" t="e">
        <f ca="1">_xlfn.XLOOKUP(E1083,Sheet1!$A$4:$A$11,Sheet1!$C$4:$C$11,"")</f>
        <v>#NAME?</v>
      </c>
      <c r="G1083" s="183" t="s">
        <v>737</v>
      </c>
      <c r="H1083" s="58">
        <v>721</v>
      </c>
      <c r="I1083" s="58">
        <v>669</v>
      </c>
      <c r="J1083" s="112">
        <f t="shared" si="52"/>
        <v>0.92787794729542306</v>
      </c>
      <c r="K1083" s="56">
        <v>208</v>
      </c>
      <c r="L1083" s="56">
        <v>113.482810164425</v>
      </c>
      <c r="M1083" s="58">
        <v>101.98355754858</v>
      </c>
      <c r="N1083" s="57">
        <v>71.596153846153797</v>
      </c>
      <c r="O1083" s="112">
        <f t="shared" si="51"/>
        <v>1.4244278787338607</v>
      </c>
      <c r="P1083" s="57">
        <v>154</v>
      </c>
      <c r="Q1083" s="57">
        <v>154</v>
      </c>
      <c r="R1083" s="113">
        <f t="shared" si="53"/>
        <v>1</v>
      </c>
    </row>
    <row r="1084" spans="1:18" ht="37.5" x14ac:dyDescent="0.3">
      <c r="A1084" s="197" t="s">
        <v>610</v>
      </c>
      <c r="B1084" s="183">
        <v>27</v>
      </c>
      <c r="C1084" s="183" t="s">
        <v>27</v>
      </c>
      <c r="D1084" s="52">
        <v>2021</v>
      </c>
      <c r="E1084" s="183" t="s">
        <v>604</v>
      </c>
      <c r="F1084" s="184" t="e">
        <f ca="1">_xlfn.XLOOKUP(E1084,Sheet1!$A$4:$A$11,Sheet1!$C$4:$C$11,"")</f>
        <v>#NAME?</v>
      </c>
      <c r="G1084" s="51" t="s">
        <v>605</v>
      </c>
      <c r="H1084" s="58">
        <v>908</v>
      </c>
      <c r="I1084" s="58">
        <v>940</v>
      </c>
      <c r="J1084" s="112">
        <f t="shared" si="52"/>
        <v>1.0352422907488987</v>
      </c>
      <c r="K1084" s="56">
        <v>361</v>
      </c>
      <c r="L1084" s="56">
        <v>140.17553191489401</v>
      </c>
      <c r="M1084" s="58">
        <v>165.42234042553201</v>
      </c>
      <c r="N1084" s="57">
        <v>237.34903047091399</v>
      </c>
      <c r="O1084" s="112">
        <f t="shared" si="51"/>
        <v>0.69695814681578716</v>
      </c>
      <c r="P1084" s="57">
        <v>38</v>
      </c>
      <c r="Q1084" s="57">
        <v>35</v>
      </c>
      <c r="R1084" s="113">
        <f t="shared" si="53"/>
        <v>0.92105263157894735</v>
      </c>
    </row>
    <row r="1085" spans="1:18" ht="37.5" x14ac:dyDescent="0.3">
      <c r="A1085" s="197" t="s">
        <v>610</v>
      </c>
      <c r="B1085" s="183">
        <v>28</v>
      </c>
      <c r="C1085" s="183" t="s">
        <v>26</v>
      </c>
      <c r="D1085" s="52">
        <v>2021</v>
      </c>
      <c r="E1085" s="183" t="s">
        <v>595</v>
      </c>
      <c r="F1085" s="184" t="e">
        <f ca="1">_xlfn.XLOOKUP(E1085,Sheet1!$A$4:$A$11,Sheet1!$C$4:$C$11,"")</f>
        <v>#NAME?</v>
      </c>
      <c r="G1085" s="183" t="s">
        <v>596</v>
      </c>
      <c r="H1085" s="58">
        <v>1093</v>
      </c>
      <c r="I1085" s="58">
        <v>1258</v>
      </c>
      <c r="J1085" s="112">
        <f t="shared" si="52"/>
        <v>1.1509606587374199</v>
      </c>
      <c r="K1085" s="56">
        <v>887</v>
      </c>
      <c r="L1085" s="56">
        <v>257.35691573926903</v>
      </c>
      <c r="M1085" s="58">
        <v>407.78298887122401</v>
      </c>
      <c r="N1085" s="57">
        <v>291.350620067644</v>
      </c>
      <c r="O1085" s="112">
        <f t="shared" si="51"/>
        <v>1.3996297271533091</v>
      </c>
      <c r="P1085" s="57">
        <v>1052</v>
      </c>
      <c r="Q1085" s="57">
        <v>901</v>
      </c>
      <c r="R1085" s="113">
        <f t="shared" si="53"/>
        <v>0.85646387832699622</v>
      </c>
    </row>
    <row r="1086" spans="1:18" ht="37.5" x14ac:dyDescent="0.3">
      <c r="A1086" s="197" t="s">
        <v>610</v>
      </c>
      <c r="B1086" s="183">
        <v>28</v>
      </c>
      <c r="C1086" s="183" t="s">
        <v>26</v>
      </c>
      <c r="D1086" s="52">
        <v>2021</v>
      </c>
      <c r="E1086" s="183" t="s">
        <v>597</v>
      </c>
      <c r="F1086" s="184" t="e">
        <f ca="1">_xlfn.XLOOKUP(E1086,Sheet1!$A$4:$A$11,Sheet1!$C$4:$C$11,"")</f>
        <v>#NAME?</v>
      </c>
      <c r="G1086" s="183" t="s">
        <v>598</v>
      </c>
      <c r="H1086" s="58">
        <v>670</v>
      </c>
      <c r="I1086" s="58">
        <v>624</v>
      </c>
      <c r="J1086" s="112">
        <f t="shared" si="52"/>
        <v>0.93134328358208951</v>
      </c>
      <c r="K1086" s="56">
        <v>322</v>
      </c>
      <c r="L1086" s="56">
        <v>188.34935897435901</v>
      </c>
      <c r="M1086" s="58">
        <v>143.641025641026</v>
      </c>
      <c r="N1086" s="57">
        <v>514.15527950310604</v>
      </c>
      <c r="O1086" s="112">
        <f t="shared" si="51"/>
        <v>0.27937284973489857</v>
      </c>
      <c r="P1086" s="57">
        <v>143</v>
      </c>
      <c r="Q1086" s="57">
        <v>92</v>
      </c>
      <c r="R1086" s="113">
        <f t="shared" si="53"/>
        <v>0.64335664335664333</v>
      </c>
    </row>
    <row r="1087" spans="1:18" ht="37.5" x14ac:dyDescent="0.3">
      <c r="A1087" s="197" t="s">
        <v>610</v>
      </c>
      <c r="B1087" s="183">
        <v>28</v>
      </c>
      <c r="C1087" s="183" t="s">
        <v>26</v>
      </c>
      <c r="D1087" s="52">
        <v>2021</v>
      </c>
      <c r="E1087" s="183" t="s">
        <v>599</v>
      </c>
      <c r="F1087" s="184" t="e">
        <f ca="1">_xlfn.XLOOKUP(E1087,Sheet1!$A$4:$A$11,Sheet1!$C$4:$C$11,"")</f>
        <v>#NAME?</v>
      </c>
      <c r="G1087" s="183" t="s">
        <v>600</v>
      </c>
      <c r="H1087" s="58">
        <v>438</v>
      </c>
      <c r="I1087" s="58">
        <v>502</v>
      </c>
      <c r="J1087" s="112">
        <f t="shared" si="52"/>
        <v>1.1461187214611872</v>
      </c>
      <c r="K1087" s="56">
        <v>438</v>
      </c>
      <c r="L1087" s="56">
        <v>318.466135458167</v>
      </c>
      <c r="M1087" s="58">
        <v>389.52191235059797</v>
      </c>
      <c r="N1087" s="57">
        <v>408.22374429223697</v>
      </c>
      <c r="O1087" s="112">
        <f t="shared" si="51"/>
        <v>0.95418729997182417</v>
      </c>
      <c r="P1087" s="57">
        <v>498</v>
      </c>
      <c r="Q1087" s="57">
        <v>340</v>
      </c>
      <c r="R1087" s="113">
        <f t="shared" si="53"/>
        <v>0.68273092369477917</v>
      </c>
    </row>
    <row r="1088" spans="1:18" ht="37.5" x14ac:dyDescent="0.3">
      <c r="A1088" s="197" t="s">
        <v>610</v>
      </c>
      <c r="B1088" s="183">
        <v>28</v>
      </c>
      <c r="C1088" s="183" t="s">
        <v>26</v>
      </c>
      <c r="D1088" s="52">
        <v>2021</v>
      </c>
      <c r="E1088" s="183" t="s">
        <v>607</v>
      </c>
      <c r="F1088" s="184" t="e">
        <f ca="1">_xlfn.XLOOKUP(E1088,Sheet1!$A$4:$A$11,Sheet1!$C$4:$C$11,"")</f>
        <v>#NAME?</v>
      </c>
      <c r="G1088" s="183" t="s">
        <v>737</v>
      </c>
      <c r="H1088" s="58">
        <v>214</v>
      </c>
      <c r="I1088" s="58">
        <v>104</v>
      </c>
      <c r="J1088" s="112">
        <f t="shared" si="52"/>
        <v>0.48598130841121495</v>
      </c>
      <c r="K1088" s="56">
        <v>210</v>
      </c>
      <c r="L1088" s="56">
        <v>737.01923076923094</v>
      </c>
      <c r="M1088" s="58">
        <v>199.17307692307699</v>
      </c>
      <c r="N1088" s="57">
        <v>204.52857142857101</v>
      </c>
      <c r="O1088" s="112">
        <f t="shared" si="51"/>
        <v>0.97381542115075903</v>
      </c>
      <c r="P1088" s="57">
        <v>59</v>
      </c>
      <c r="Q1088" s="57">
        <v>59</v>
      </c>
      <c r="R1088" s="113">
        <f t="shared" si="53"/>
        <v>1</v>
      </c>
    </row>
    <row r="1089" spans="1:18" ht="37.5" x14ac:dyDescent="0.3">
      <c r="A1089" s="197" t="s">
        <v>610</v>
      </c>
      <c r="B1089" s="183">
        <v>28</v>
      </c>
      <c r="C1089" s="183" t="s">
        <v>26</v>
      </c>
      <c r="D1089" s="52">
        <v>2021</v>
      </c>
      <c r="E1089" s="183" t="s">
        <v>604</v>
      </c>
      <c r="F1089" s="184" t="e">
        <f ca="1">_xlfn.XLOOKUP(E1089,Sheet1!$A$4:$A$11,Sheet1!$C$4:$C$11,"")</f>
        <v>#NAME?</v>
      </c>
      <c r="G1089" s="51" t="s">
        <v>605</v>
      </c>
      <c r="H1089" s="58">
        <v>841</v>
      </c>
      <c r="I1089" s="58">
        <v>804</v>
      </c>
      <c r="J1089" s="112">
        <f t="shared" si="52"/>
        <v>0.95600475624256842</v>
      </c>
      <c r="K1089" s="56">
        <v>856</v>
      </c>
      <c r="L1089" s="56">
        <v>388.60696517412902</v>
      </c>
      <c r="M1089" s="58">
        <v>410.67786069651697</v>
      </c>
      <c r="N1089" s="57">
        <v>540.13668224299101</v>
      </c>
      <c r="O1089" s="112">
        <f t="shared" si="51"/>
        <v>0.76032210771377595</v>
      </c>
      <c r="P1089" s="57">
        <v>146</v>
      </c>
      <c r="Q1089" s="57">
        <v>118</v>
      </c>
      <c r="R1089" s="113">
        <f t="shared" si="53"/>
        <v>0.80821917808219179</v>
      </c>
    </row>
    <row r="1090" spans="1:18" ht="37.5" x14ac:dyDescent="0.3">
      <c r="A1090" s="197" t="s">
        <v>610</v>
      </c>
      <c r="B1090" s="183">
        <v>29</v>
      </c>
      <c r="C1090" s="183" t="s">
        <v>30</v>
      </c>
      <c r="D1090" s="52">
        <v>2021</v>
      </c>
      <c r="E1090" s="183" t="s">
        <v>595</v>
      </c>
      <c r="F1090" s="184" t="e">
        <f ca="1">_xlfn.XLOOKUP(E1090,Sheet1!$A$4:$A$11,Sheet1!$C$4:$C$11,"")</f>
        <v>#NAME?</v>
      </c>
      <c r="G1090" s="183" t="s">
        <v>596</v>
      </c>
      <c r="H1090" s="58">
        <v>353</v>
      </c>
      <c r="I1090" s="58">
        <v>470</v>
      </c>
      <c r="J1090" s="112">
        <f t="shared" si="52"/>
        <v>1.3314447592067988</v>
      </c>
      <c r="K1090" s="56">
        <v>519</v>
      </c>
      <c r="L1090" s="56">
        <v>403.05319148936201</v>
      </c>
      <c r="M1090" s="58">
        <v>569.08085106382998</v>
      </c>
      <c r="N1090" s="57">
        <v>520.65703275529904</v>
      </c>
      <c r="O1090" s="112">
        <f t="shared" ref="O1090:O1153" si="54">M1090/N1090</f>
        <v>1.0930052131482288</v>
      </c>
      <c r="P1090" s="57">
        <v>632</v>
      </c>
      <c r="Q1090" s="57">
        <v>408</v>
      </c>
      <c r="R1090" s="113">
        <f t="shared" si="53"/>
        <v>0.64556962025316456</v>
      </c>
    </row>
    <row r="1091" spans="1:18" ht="37.5" x14ac:dyDescent="0.3">
      <c r="A1091" s="197" t="s">
        <v>610</v>
      </c>
      <c r="B1091" s="183">
        <v>29</v>
      </c>
      <c r="C1091" s="183" t="s">
        <v>30</v>
      </c>
      <c r="D1091" s="52">
        <v>2021</v>
      </c>
      <c r="E1091" s="183" t="s">
        <v>597</v>
      </c>
      <c r="F1091" s="184" t="e">
        <f ca="1">_xlfn.XLOOKUP(E1091,Sheet1!$A$4:$A$11,Sheet1!$C$4:$C$11,"")</f>
        <v>#NAME?</v>
      </c>
      <c r="G1091" s="183" t="s">
        <v>598</v>
      </c>
      <c r="H1091" s="58">
        <v>504</v>
      </c>
      <c r="I1091" s="58">
        <v>501</v>
      </c>
      <c r="J1091" s="112">
        <f t="shared" si="52"/>
        <v>0.99404761904761907</v>
      </c>
      <c r="K1091" s="56">
        <v>275</v>
      </c>
      <c r="L1091" s="56">
        <v>200.34930139720601</v>
      </c>
      <c r="M1091" s="58">
        <v>229.66467065868301</v>
      </c>
      <c r="N1091" s="57">
        <v>611.81818181818198</v>
      </c>
      <c r="O1091" s="112">
        <f t="shared" si="54"/>
        <v>0.3753805909725873</v>
      </c>
      <c r="P1091" s="57">
        <v>193</v>
      </c>
      <c r="Q1091" s="57">
        <v>144</v>
      </c>
      <c r="R1091" s="113">
        <f t="shared" si="53"/>
        <v>0.74611398963730569</v>
      </c>
    </row>
    <row r="1092" spans="1:18" ht="37.5" x14ac:dyDescent="0.3">
      <c r="A1092" s="197" t="s">
        <v>610</v>
      </c>
      <c r="B1092" s="183">
        <v>29</v>
      </c>
      <c r="C1092" s="183" t="s">
        <v>30</v>
      </c>
      <c r="D1092" s="52">
        <v>2021</v>
      </c>
      <c r="E1092" s="183" t="s">
        <v>599</v>
      </c>
      <c r="F1092" s="184" t="e">
        <f ca="1">_xlfn.XLOOKUP(E1092,Sheet1!$A$4:$A$11,Sheet1!$C$4:$C$11,"")</f>
        <v>#NAME?</v>
      </c>
      <c r="G1092" s="183" t="s">
        <v>600</v>
      </c>
      <c r="H1092" s="58">
        <v>419</v>
      </c>
      <c r="I1092" s="58">
        <v>419</v>
      </c>
      <c r="J1092" s="112">
        <f t="shared" si="52"/>
        <v>1</v>
      </c>
      <c r="K1092" s="56">
        <v>341</v>
      </c>
      <c r="L1092" s="56">
        <v>297.05250596658698</v>
      </c>
      <c r="M1092" s="58">
        <v>321.84009546539397</v>
      </c>
      <c r="N1092" s="57">
        <v>293.422287390029</v>
      </c>
      <c r="O1092" s="112">
        <f t="shared" si="54"/>
        <v>1.0968495213098481</v>
      </c>
      <c r="P1092" s="57">
        <v>343</v>
      </c>
      <c r="Q1092" s="57">
        <v>259</v>
      </c>
      <c r="R1092" s="113">
        <f t="shared" si="53"/>
        <v>0.75510204081632648</v>
      </c>
    </row>
    <row r="1093" spans="1:18" ht="37.5" x14ac:dyDescent="0.3">
      <c r="A1093" s="197" t="s">
        <v>610</v>
      </c>
      <c r="B1093" s="183">
        <v>29</v>
      </c>
      <c r="C1093" s="183" t="s">
        <v>30</v>
      </c>
      <c r="D1093" s="52">
        <v>2021</v>
      </c>
      <c r="E1093" s="183" t="s">
        <v>607</v>
      </c>
      <c r="F1093" s="184" t="e">
        <f ca="1">_xlfn.XLOOKUP(E1093,Sheet1!$A$4:$A$11,Sheet1!$C$4:$C$11,"")</f>
        <v>#NAME?</v>
      </c>
      <c r="G1093" s="183" t="s">
        <v>737</v>
      </c>
      <c r="H1093" s="58">
        <v>517</v>
      </c>
      <c r="I1093" s="58">
        <v>518</v>
      </c>
      <c r="J1093" s="112">
        <f t="shared" si="52"/>
        <v>1.0019342359767891</v>
      </c>
      <c r="K1093" s="56">
        <v>286</v>
      </c>
      <c r="L1093" s="56">
        <v>201.52509652509701</v>
      </c>
      <c r="M1093" s="58">
        <v>172.793436293436</v>
      </c>
      <c r="N1093" s="57">
        <v>110.174825174825</v>
      </c>
      <c r="O1093" s="112">
        <f t="shared" si="54"/>
        <v>1.5683568003783805</v>
      </c>
      <c r="P1093" s="57">
        <v>286</v>
      </c>
      <c r="Q1093" s="57">
        <v>286</v>
      </c>
      <c r="R1093" s="113">
        <f t="shared" si="53"/>
        <v>1</v>
      </c>
    </row>
    <row r="1094" spans="1:18" ht="37.5" x14ac:dyDescent="0.3">
      <c r="A1094" s="197" t="s">
        <v>610</v>
      </c>
      <c r="B1094" s="183">
        <v>29</v>
      </c>
      <c r="C1094" s="183" t="s">
        <v>30</v>
      </c>
      <c r="D1094" s="52">
        <v>2021</v>
      </c>
      <c r="E1094" s="183" t="s">
        <v>604</v>
      </c>
      <c r="F1094" s="184" t="e">
        <f ca="1">_xlfn.XLOOKUP(E1094,Sheet1!$A$4:$A$11,Sheet1!$C$4:$C$11,"")</f>
        <v>#NAME?</v>
      </c>
      <c r="G1094" s="51" t="s">
        <v>605</v>
      </c>
      <c r="H1094" s="58">
        <v>838</v>
      </c>
      <c r="I1094" s="58">
        <v>606</v>
      </c>
      <c r="J1094" s="112">
        <f t="shared" si="52"/>
        <v>0.72315035799522676</v>
      </c>
      <c r="K1094" s="56">
        <v>1108</v>
      </c>
      <c r="L1094" s="56">
        <v>667.35973597359703</v>
      </c>
      <c r="M1094" s="58">
        <v>352.82013201320098</v>
      </c>
      <c r="N1094" s="57">
        <v>488.38989169675102</v>
      </c>
      <c r="O1094" s="112">
        <f t="shared" si="54"/>
        <v>0.72241489435303985</v>
      </c>
      <c r="P1094" s="57">
        <v>94</v>
      </c>
      <c r="Q1094" s="57">
        <v>64</v>
      </c>
      <c r="R1094" s="113">
        <f t="shared" si="53"/>
        <v>0.68085106382978722</v>
      </c>
    </row>
    <row r="1095" spans="1:18" ht="37.5" x14ac:dyDescent="0.3">
      <c r="A1095" s="197" t="s">
        <v>610</v>
      </c>
      <c r="B1095" s="183">
        <v>3</v>
      </c>
      <c r="C1095" s="183" t="s">
        <v>10</v>
      </c>
      <c r="D1095" s="52">
        <v>2021</v>
      </c>
      <c r="E1095" s="183" t="s">
        <v>595</v>
      </c>
      <c r="F1095" s="184" t="e">
        <f ca="1">_xlfn.XLOOKUP(E1095,Sheet1!$A$4:$A$11,Sheet1!$C$4:$C$11,"")</f>
        <v>#NAME?</v>
      </c>
      <c r="G1095" s="183" t="s">
        <v>596</v>
      </c>
      <c r="H1095" s="58">
        <v>480</v>
      </c>
      <c r="I1095" s="58">
        <v>799</v>
      </c>
      <c r="J1095" s="112">
        <f t="shared" si="52"/>
        <v>1.6645833333333333</v>
      </c>
      <c r="K1095" s="56">
        <v>571</v>
      </c>
      <c r="L1095" s="56">
        <v>260.84480600750902</v>
      </c>
      <c r="M1095" s="58">
        <v>551.63329161451804</v>
      </c>
      <c r="N1095" s="57">
        <v>517.478108581436</v>
      </c>
      <c r="O1095" s="112">
        <f t="shared" si="54"/>
        <v>1.0660031457692225</v>
      </c>
      <c r="P1095" s="57">
        <v>486</v>
      </c>
      <c r="Q1095" s="57">
        <v>486</v>
      </c>
      <c r="R1095" s="113">
        <f t="shared" si="53"/>
        <v>1</v>
      </c>
    </row>
    <row r="1096" spans="1:18" ht="37.5" x14ac:dyDescent="0.3">
      <c r="A1096" s="197" t="s">
        <v>610</v>
      </c>
      <c r="B1096" s="183">
        <v>3</v>
      </c>
      <c r="C1096" s="183" t="s">
        <v>10</v>
      </c>
      <c r="D1096" s="52">
        <v>2021</v>
      </c>
      <c r="E1096" s="183" t="s">
        <v>597</v>
      </c>
      <c r="F1096" s="184" t="e">
        <f ca="1">_xlfn.XLOOKUP(E1096,Sheet1!$A$4:$A$11,Sheet1!$C$4:$C$11,"")</f>
        <v>#NAME?</v>
      </c>
      <c r="G1096" s="183" t="s">
        <v>598</v>
      </c>
      <c r="H1096" s="58">
        <v>1615</v>
      </c>
      <c r="I1096" s="58">
        <v>1603</v>
      </c>
      <c r="J1096" s="112">
        <f t="shared" si="52"/>
        <v>0.99256965944272446</v>
      </c>
      <c r="K1096" s="56">
        <v>427</v>
      </c>
      <c r="L1096" s="56">
        <v>97.227074235807905</v>
      </c>
      <c r="M1096" s="58">
        <v>95.530255770430401</v>
      </c>
      <c r="N1096" s="57">
        <v>284.09133489461402</v>
      </c>
      <c r="O1096" s="112">
        <f t="shared" si="54"/>
        <v>0.33626599630667414</v>
      </c>
      <c r="P1096" s="57">
        <v>628</v>
      </c>
      <c r="Q1096" s="57">
        <v>617</v>
      </c>
      <c r="R1096" s="113">
        <f t="shared" si="53"/>
        <v>0.98248407643312097</v>
      </c>
    </row>
    <row r="1097" spans="1:18" ht="37.5" x14ac:dyDescent="0.3">
      <c r="A1097" s="197" t="s">
        <v>610</v>
      </c>
      <c r="B1097" s="183">
        <v>3</v>
      </c>
      <c r="C1097" s="183" t="s">
        <v>10</v>
      </c>
      <c r="D1097" s="52">
        <v>2021</v>
      </c>
      <c r="E1097" s="183" t="s">
        <v>599</v>
      </c>
      <c r="F1097" s="184" t="e">
        <f ca="1">_xlfn.XLOOKUP(E1097,Sheet1!$A$4:$A$11,Sheet1!$C$4:$C$11,"")</f>
        <v>#NAME?</v>
      </c>
      <c r="G1097" s="183" t="s">
        <v>600</v>
      </c>
      <c r="H1097" s="58">
        <v>1557</v>
      </c>
      <c r="I1097" s="58">
        <v>1960</v>
      </c>
      <c r="J1097" s="112">
        <f t="shared" si="52"/>
        <v>1.2588310854206808</v>
      </c>
      <c r="K1097" s="56">
        <v>3049</v>
      </c>
      <c r="L1097" s="56">
        <v>567.79846938775495</v>
      </c>
      <c r="M1097" s="58">
        <v>809.91887755102005</v>
      </c>
      <c r="N1097" s="57">
        <v>530.22236798950496</v>
      </c>
      <c r="O1097" s="112">
        <f t="shared" si="54"/>
        <v>1.5275079409080141</v>
      </c>
      <c r="P1097" s="57">
        <v>1397</v>
      </c>
      <c r="Q1097" s="57">
        <v>1397</v>
      </c>
      <c r="R1097" s="113">
        <f t="shared" si="53"/>
        <v>1</v>
      </c>
    </row>
    <row r="1098" spans="1:18" ht="37.5" x14ac:dyDescent="0.3">
      <c r="A1098" s="197" t="s">
        <v>610</v>
      </c>
      <c r="B1098" s="183">
        <v>3</v>
      </c>
      <c r="C1098" s="183" t="s">
        <v>10</v>
      </c>
      <c r="D1098" s="52">
        <v>2021</v>
      </c>
      <c r="E1098" s="183" t="s">
        <v>607</v>
      </c>
      <c r="F1098" s="184" t="e">
        <f ca="1">_xlfn.XLOOKUP(E1098,Sheet1!$A$4:$A$11,Sheet1!$C$4:$C$11,"")</f>
        <v>#NAME?</v>
      </c>
      <c r="G1098" s="183" t="s">
        <v>737</v>
      </c>
      <c r="H1098" s="58">
        <v>382</v>
      </c>
      <c r="I1098" s="58">
        <v>353</v>
      </c>
      <c r="J1098" s="112">
        <f t="shared" si="52"/>
        <v>0.9240837696335078</v>
      </c>
      <c r="K1098" s="56">
        <v>76</v>
      </c>
      <c r="L1098" s="56">
        <v>78.583569405099198</v>
      </c>
      <c r="M1098" s="58">
        <v>77.073654390934806</v>
      </c>
      <c r="N1098" s="57">
        <v>48.065789473684198</v>
      </c>
      <c r="O1098" s="112">
        <f t="shared" si="54"/>
        <v>1.6035033489490957</v>
      </c>
      <c r="P1098" s="57">
        <v>254</v>
      </c>
      <c r="Q1098" s="57">
        <v>254</v>
      </c>
      <c r="R1098" s="113">
        <f t="shared" si="53"/>
        <v>1</v>
      </c>
    </row>
    <row r="1099" spans="1:18" ht="37.5" x14ac:dyDescent="0.3">
      <c r="A1099" s="197" t="s">
        <v>610</v>
      </c>
      <c r="B1099" s="183">
        <v>3</v>
      </c>
      <c r="C1099" s="183" t="s">
        <v>10</v>
      </c>
      <c r="D1099" s="52">
        <v>2021</v>
      </c>
      <c r="E1099" s="183" t="s">
        <v>601</v>
      </c>
      <c r="F1099" s="184" t="e">
        <f ca="1">_xlfn.XLOOKUP(E1099,Sheet1!$A$4:$A$11,Sheet1!$C$4:$C$11,"")</f>
        <v>#NAME?</v>
      </c>
      <c r="G1099" s="183" t="s">
        <v>613</v>
      </c>
      <c r="H1099" s="58">
        <v>207</v>
      </c>
      <c r="I1099" s="58">
        <v>316</v>
      </c>
      <c r="J1099" s="112">
        <f t="shared" si="52"/>
        <v>1.5265700483091786</v>
      </c>
      <c r="K1099" s="56">
        <v>478</v>
      </c>
      <c r="L1099" s="56">
        <v>552.12025316455697</v>
      </c>
      <c r="M1099" s="58">
        <v>933.46202531645599</v>
      </c>
      <c r="N1099" s="57">
        <v>551.26569037656895</v>
      </c>
      <c r="O1099" s="112">
        <f t="shared" si="54"/>
        <v>1.6933069509165519</v>
      </c>
      <c r="P1099" s="57">
        <v>198</v>
      </c>
      <c r="Q1099" s="57">
        <v>198</v>
      </c>
      <c r="R1099" s="113">
        <f t="shared" si="53"/>
        <v>1</v>
      </c>
    </row>
    <row r="1100" spans="1:18" ht="37.5" x14ac:dyDescent="0.3">
      <c r="A1100" s="197" t="s">
        <v>610</v>
      </c>
      <c r="B1100" s="183">
        <v>3</v>
      </c>
      <c r="C1100" s="183" t="s">
        <v>10</v>
      </c>
      <c r="D1100" s="52">
        <v>2021</v>
      </c>
      <c r="E1100" s="183" t="s">
        <v>602</v>
      </c>
      <c r="F1100" s="184" t="e">
        <f ca="1">_xlfn.XLOOKUP(E1100,Sheet1!$A$4:$A$11,Sheet1!$C$4:$C$11,"")</f>
        <v>#NAME?</v>
      </c>
      <c r="G1100" s="183" t="s">
        <v>603</v>
      </c>
      <c r="H1100" s="58">
        <v>404</v>
      </c>
      <c r="I1100" s="58">
        <v>493</v>
      </c>
      <c r="J1100" s="112">
        <f t="shared" si="52"/>
        <v>1.2202970297029703</v>
      </c>
      <c r="K1100" s="56">
        <v>217</v>
      </c>
      <c r="L1100" s="56">
        <v>160.65922920892501</v>
      </c>
      <c r="M1100" s="58">
        <v>243.59026369168399</v>
      </c>
      <c r="N1100" s="57">
        <v>108.963133640553</v>
      </c>
      <c r="O1100" s="112">
        <f t="shared" si="54"/>
        <v>2.2355291698496691</v>
      </c>
      <c r="P1100" s="57">
        <v>364</v>
      </c>
      <c r="Q1100" s="57">
        <v>364</v>
      </c>
      <c r="R1100" s="113">
        <f t="shared" si="53"/>
        <v>1</v>
      </c>
    </row>
    <row r="1101" spans="1:18" ht="37.5" x14ac:dyDescent="0.3">
      <c r="A1101" s="197" t="s">
        <v>610</v>
      </c>
      <c r="B1101" s="183">
        <v>3</v>
      </c>
      <c r="C1101" s="183" t="s">
        <v>10</v>
      </c>
      <c r="D1101" s="52">
        <v>2021</v>
      </c>
      <c r="E1101" s="183" t="s">
        <v>604</v>
      </c>
      <c r="F1101" s="184" t="e">
        <f ca="1">_xlfn.XLOOKUP(E1101,Sheet1!$A$4:$A$11,Sheet1!$C$4:$C$11,"")</f>
        <v>#NAME?</v>
      </c>
      <c r="G1101" s="51" t="s">
        <v>605</v>
      </c>
      <c r="H1101" s="58">
        <v>365</v>
      </c>
      <c r="I1101" s="58">
        <v>376</v>
      </c>
      <c r="J1101" s="112">
        <f t="shared" si="52"/>
        <v>1.0301369863013699</v>
      </c>
      <c r="K1101" s="56">
        <v>188</v>
      </c>
      <c r="L1101" s="56">
        <v>182.5</v>
      </c>
      <c r="M1101" s="58">
        <v>261.39893617021301</v>
      </c>
      <c r="N1101" s="57">
        <v>468.962765957447</v>
      </c>
      <c r="O1101" s="112">
        <f t="shared" si="54"/>
        <v>0.55739806045482931</v>
      </c>
      <c r="P1101" s="57">
        <v>106</v>
      </c>
      <c r="Q1101" s="57">
        <v>105</v>
      </c>
      <c r="R1101" s="113">
        <f t="shared" si="53"/>
        <v>0.99056603773584906</v>
      </c>
    </row>
    <row r="1102" spans="1:18" ht="37.5" x14ac:dyDescent="0.3">
      <c r="A1102" s="197" t="s">
        <v>610</v>
      </c>
      <c r="B1102" s="183">
        <v>3</v>
      </c>
      <c r="C1102" s="183" t="s">
        <v>10</v>
      </c>
      <c r="D1102" s="52">
        <v>2021</v>
      </c>
      <c r="E1102" s="51" t="s">
        <v>608</v>
      </c>
      <c r="F1102" s="184" t="e">
        <f ca="1">_xlfn.XLOOKUP(E1102,Sheet1!$A$4:$A$11,Sheet1!$C$4:$C$11,"")</f>
        <v>#NAME?</v>
      </c>
      <c r="G1102" s="183" t="s">
        <v>609</v>
      </c>
      <c r="H1102" s="58">
        <v>104</v>
      </c>
      <c r="I1102" s="58">
        <v>298</v>
      </c>
      <c r="J1102" s="112">
        <f t="shared" si="52"/>
        <v>2.8653846153846154</v>
      </c>
      <c r="K1102" s="56">
        <v>403</v>
      </c>
      <c r="L1102" s="56">
        <v>493.60738255033601</v>
      </c>
      <c r="M1102" s="58">
        <v>1082.4429530201301</v>
      </c>
      <c r="N1102" s="57">
        <v>684.55831265508698</v>
      </c>
      <c r="O1102" s="112">
        <f t="shared" si="54"/>
        <v>1.5812282650134384</v>
      </c>
      <c r="P1102" s="57">
        <v>200</v>
      </c>
      <c r="Q1102" s="57">
        <v>200</v>
      </c>
      <c r="R1102" s="113">
        <f t="shared" si="53"/>
        <v>1</v>
      </c>
    </row>
    <row r="1103" spans="1:18" ht="50" x14ac:dyDescent="0.3">
      <c r="A1103" s="41" t="s">
        <v>610</v>
      </c>
      <c r="B1103" s="183">
        <v>30</v>
      </c>
      <c r="C1103" s="183" t="s">
        <v>40</v>
      </c>
      <c r="D1103" s="52">
        <v>2021</v>
      </c>
      <c r="E1103" s="183" t="s">
        <v>595</v>
      </c>
      <c r="F1103" s="184" t="e">
        <f ca="1">_xlfn.XLOOKUP(E1103,Sheet1!$A$4:$A$11,Sheet1!$C$4:$C$11,"")</f>
        <v>#NAME?</v>
      </c>
      <c r="G1103" s="183" t="s">
        <v>596</v>
      </c>
      <c r="H1103" s="58">
        <v>676</v>
      </c>
      <c r="I1103" s="58">
        <v>1300</v>
      </c>
      <c r="J1103" s="112">
        <f t="shared" si="52"/>
        <v>1.9230769230769231</v>
      </c>
      <c r="K1103" s="56">
        <v>1439</v>
      </c>
      <c r="L1103" s="56">
        <v>404.02692307692303</v>
      </c>
      <c r="M1103" s="58">
        <v>768.18</v>
      </c>
      <c r="N1103" s="57">
        <v>610.72133425990296</v>
      </c>
      <c r="O1103" s="112">
        <f t="shared" si="54"/>
        <v>1.2578240793420321</v>
      </c>
      <c r="P1103" s="57">
        <v>992</v>
      </c>
      <c r="Q1103" s="57">
        <v>864</v>
      </c>
      <c r="R1103" s="113">
        <f t="shared" si="53"/>
        <v>0.87096774193548387</v>
      </c>
    </row>
    <row r="1104" spans="1:18" ht="50" x14ac:dyDescent="0.3">
      <c r="A1104" s="41" t="s">
        <v>610</v>
      </c>
      <c r="B1104" s="183">
        <v>30</v>
      </c>
      <c r="C1104" s="183" t="s">
        <v>40</v>
      </c>
      <c r="D1104" s="52">
        <v>2021</v>
      </c>
      <c r="E1104" s="183" t="s">
        <v>597</v>
      </c>
      <c r="F1104" s="184" t="e">
        <f ca="1">_xlfn.XLOOKUP(E1104,Sheet1!$A$4:$A$11,Sheet1!$C$4:$C$11,"")</f>
        <v>#NAME?</v>
      </c>
      <c r="G1104" s="183" t="s">
        <v>598</v>
      </c>
      <c r="H1104" s="58">
        <v>545</v>
      </c>
      <c r="I1104" s="58">
        <v>578</v>
      </c>
      <c r="J1104" s="112">
        <f t="shared" si="52"/>
        <v>1.0605504587155963</v>
      </c>
      <c r="K1104" s="56">
        <v>149</v>
      </c>
      <c r="L1104" s="56">
        <v>94.091695501730101</v>
      </c>
      <c r="M1104" s="58">
        <v>131.628027681661</v>
      </c>
      <c r="N1104" s="57">
        <v>356.684563758389</v>
      </c>
      <c r="O1104" s="112">
        <f t="shared" si="54"/>
        <v>0.36903202733164309</v>
      </c>
      <c r="P1104" s="57">
        <v>108</v>
      </c>
      <c r="Q1104" s="57">
        <v>105</v>
      </c>
      <c r="R1104" s="113">
        <f t="shared" si="53"/>
        <v>0.97222222222222221</v>
      </c>
    </row>
    <row r="1105" spans="1:18" ht="50" x14ac:dyDescent="0.3">
      <c r="A1105" s="41" t="s">
        <v>610</v>
      </c>
      <c r="B1105" s="183">
        <v>30</v>
      </c>
      <c r="C1105" s="183" t="s">
        <v>40</v>
      </c>
      <c r="D1105" s="52">
        <v>2021</v>
      </c>
      <c r="E1105" s="183" t="s">
        <v>599</v>
      </c>
      <c r="F1105" s="184" t="e">
        <f ca="1">_xlfn.XLOOKUP(E1105,Sheet1!$A$4:$A$11,Sheet1!$C$4:$C$11,"")</f>
        <v>#NAME?</v>
      </c>
      <c r="G1105" s="183" t="s">
        <v>600</v>
      </c>
      <c r="H1105" s="58">
        <v>313</v>
      </c>
      <c r="I1105" s="58">
        <v>621</v>
      </c>
      <c r="J1105" s="112">
        <f t="shared" si="52"/>
        <v>1.9840255591054312</v>
      </c>
      <c r="K1105" s="56">
        <v>433</v>
      </c>
      <c r="L1105" s="56">
        <v>254.50080515297901</v>
      </c>
      <c r="M1105" s="58">
        <v>612.89371980676299</v>
      </c>
      <c r="N1105" s="57">
        <v>526.91224018475805</v>
      </c>
      <c r="O1105" s="112">
        <f t="shared" si="54"/>
        <v>1.1631798866389138</v>
      </c>
      <c r="P1105" s="57">
        <v>441</v>
      </c>
      <c r="Q1105" s="57">
        <v>376</v>
      </c>
      <c r="R1105" s="113">
        <f t="shared" si="53"/>
        <v>0.85260770975056688</v>
      </c>
    </row>
    <row r="1106" spans="1:18" ht="50" x14ac:dyDescent="0.3">
      <c r="A1106" s="41" t="s">
        <v>610</v>
      </c>
      <c r="B1106" s="183">
        <v>30</v>
      </c>
      <c r="C1106" s="183" t="s">
        <v>40</v>
      </c>
      <c r="D1106" s="52">
        <v>2021</v>
      </c>
      <c r="E1106" s="183" t="s">
        <v>607</v>
      </c>
      <c r="F1106" s="184" t="e">
        <f ca="1">_xlfn.XLOOKUP(E1106,Sheet1!$A$4:$A$11,Sheet1!$C$4:$C$11,"")</f>
        <v>#NAME?</v>
      </c>
      <c r="G1106" s="183" t="s">
        <v>737</v>
      </c>
      <c r="H1106" s="58">
        <v>534</v>
      </c>
      <c r="I1106" s="58">
        <v>366</v>
      </c>
      <c r="J1106" s="112">
        <f t="shared" si="52"/>
        <v>0.6853932584269663</v>
      </c>
      <c r="K1106" s="56">
        <v>435</v>
      </c>
      <c r="L1106" s="56">
        <v>433.81147540983602</v>
      </c>
      <c r="M1106" s="58">
        <v>265.27322404371603</v>
      </c>
      <c r="N1106" s="57">
        <v>214.036781609195</v>
      </c>
      <c r="O1106" s="112">
        <f t="shared" si="54"/>
        <v>1.2393814841043187</v>
      </c>
      <c r="P1106" s="57">
        <v>191</v>
      </c>
      <c r="Q1106" s="57">
        <v>191</v>
      </c>
      <c r="R1106" s="113">
        <f t="shared" si="53"/>
        <v>1</v>
      </c>
    </row>
    <row r="1107" spans="1:18" ht="50" x14ac:dyDescent="0.3">
      <c r="A1107" s="41" t="s">
        <v>610</v>
      </c>
      <c r="B1107" s="183">
        <v>30</v>
      </c>
      <c r="C1107" s="183" t="s">
        <v>40</v>
      </c>
      <c r="D1107" s="52">
        <v>2021</v>
      </c>
      <c r="E1107" s="183" t="s">
        <v>604</v>
      </c>
      <c r="F1107" s="184" t="e">
        <f ca="1">_xlfn.XLOOKUP(E1107,Sheet1!$A$4:$A$11,Sheet1!$C$4:$C$11,"")</f>
        <v>#NAME?</v>
      </c>
      <c r="G1107" s="51" t="s">
        <v>605</v>
      </c>
      <c r="H1107" s="58">
        <v>886</v>
      </c>
      <c r="I1107" s="58">
        <v>727</v>
      </c>
      <c r="J1107" s="112">
        <f t="shared" si="52"/>
        <v>0.82054176072234764</v>
      </c>
      <c r="K1107" s="56">
        <v>1260</v>
      </c>
      <c r="L1107" s="56">
        <v>632.59972489683605</v>
      </c>
      <c r="M1107" s="58">
        <v>386.50894085281999</v>
      </c>
      <c r="N1107" s="57">
        <v>494.87936507936502</v>
      </c>
      <c r="O1107" s="112">
        <f t="shared" si="54"/>
        <v>0.78101648225085041</v>
      </c>
      <c r="P1107" s="57">
        <v>140</v>
      </c>
      <c r="Q1107" s="57">
        <v>107</v>
      </c>
      <c r="R1107" s="113">
        <f t="shared" si="53"/>
        <v>0.76428571428571423</v>
      </c>
    </row>
    <row r="1108" spans="1:18" ht="25" x14ac:dyDescent="0.3">
      <c r="A1108" s="197" t="s">
        <v>610</v>
      </c>
      <c r="B1108" s="183">
        <v>32</v>
      </c>
      <c r="C1108" s="183" t="s">
        <v>43</v>
      </c>
      <c r="D1108" s="52">
        <v>2021</v>
      </c>
      <c r="E1108" s="183" t="s">
        <v>595</v>
      </c>
      <c r="F1108" s="184" t="e">
        <f ca="1">_xlfn.XLOOKUP(E1108,Sheet1!$A$4:$A$11,Sheet1!$C$4:$C$11,"")</f>
        <v>#NAME?</v>
      </c>
      <c r="G1108" s="183" t="s">
        <v>596</v>
      </c>
      <c r="H1108" s="58">
        <v>4249</v>
      </c>
      <c r="I1108" s="58">
        <v>4217</v>
      </c>
      <c r="J1108" s="112">
        <f t="shared" si="52"/>
        <v>0.99246881619204519</v>
      </c>
      <c r="K1108" s="56">
        <v>3356</v>
      </c>
      <c r="L1108" s="56">
        <v>290.47664216267498</v>
      </c>
      <c r="M1108" s="58">
        <v>342.46763101731102</v>
      </c>
      <c r="N1108" s="57">
        <v>372.53605482717501</v>
      </c>
      <c r="O1108" s="112">
        <f t="shared" si="54"/>
        <v>0.91928721147859593</v>
      </c>
      <c r="P1108" s="57">
        <v>2995</v>
      </c>
      <c r="Q1108" s="57">
        <v>2445</v>
      </c>
      <c r="R1108" s="113">
        <f t="shared" si="53"/>
        <v>0.81636060100166941</v>
      </c>
    </row>
    <row r="1109" spans="1:18" ht="25" x14ac:dyDescent="0.3">
      <c r="A1109" s="197" t="s">
        <v>610</v>
      </c>
      <c r="B1109" s="183">
        <v>32</v>
      </c>
      <c r="C1109" s="183" t="s">
        <v>43</v>
      </c>
      <c r="D1109" s="52">
        <v>2021</v>
      </c>
      <c r="E1109" s="183" t="s">
        <v>597</v>
      </c>
      <c r="F1109" s="184" t="e">
        <f ca="1">_xlfn.XLOOKUP(E1109,Sheet1!$A$4:$A$11,Sheet1!$C$4:$C$11,"")</f>
        <v>#NAME?</v>
      </c>
      <c r="G1109" s="183" t="s">
        <v>598</v>
      </c>
      <c r="H1109" s="58">
        <v>3324</v>
      </c>
      <c r="I1109" s="58">
        <v>3368</v>
      </c>
      <c r="J1109" s="112">
        <f t="shared" si="52"/>
        <v>1.0132370637785799</v>
      </c>
      <c r="K1109" s="56">
        <v>1000</v>
      </c>
      <c r="L1109" s="56">
        <v>108.372921615202</v>
      </c>
      <c r="M1109" s="58">
        <v>112.61460807601</v>
      </c>
      <c r="N1109" s="57">
        <v>582.94200000000001</v>
      </c>
      <c r="O1109" s="112">
        <f t="shared" si="54"/>
        <v>0.1931832121823612</v>
      </c>
      <c r="P1109" s="57">
        <v>723</v>
      </c>
      <c r="Q1109" s="57">
        <v>520</v>
      </c>
      <c r="R1109" s="113">
        <f t="shared" si="53"/>
        <v>0.71922544951590595</v>
      </c>
    </row>
    <row r="1110" spans="1:18" ht="25" x14ac:dyDescent="0.3">
      <c r="A1110" s="197" t="s">
        <v>610</v>
      </c>
      <c r="B1110" s="183">
        <v>32</v>
      </c>
      <c r="C1110" s="183" t="s">
        <v>43</v>
      </c>
      <c r="D1110" s="52">
        <v>2021</v>
      </c>
      <c r="E1110" s="183" t="s">
        <v>599</v>
      </c>
      <c r="F1110" s="184" t="e">
        <f ca="1">_xlfn.XLOOKUP(E1110,Sheet1!$A$4:$A$11,Sheet1!$C$4:$C$11,"")</f>
        <v>#NAME?</v>
      </c>
      <c r="G1110" s="183" t="s">
        <v>600</v>
      </c>
      <c r="H1110" s="58">
        <v>3905</v>
      </c>
      <c r="I1110" s="58">
        <v>2551</v>
      </c>
      <c r="J1110" s="112">
        <f t="shared" si="52"/>
        <v>0.65326504481434056</v>
      </c>
      <c r="K1110" s="56">
        <v>3330</v>
      </c>
      <c r="L1110" s="56">
        <v>476.46021168169301</v>
      </c>
      <c r="M1110" s="58">
        <v>291.51822814582499</v>
      </c>
      <c r="N1110" s="57">
        <v>196.893993993994</v>
      </c>
      <c r="O1110" s="112">
        <f t="shared" si="54"/>
        <v>1.4805846650391854</v>
      </c>
      <c r="P1110" s="57">
        <v>1893</v>
      </c>
      <c r="Q1110" s="57">
        <v>1566</v>
      </c>
      <c r="R1110" s="113">
        <f t="shared" si="53"/>
        <v>0.82725832012678291</v>
      </c>
    </row>
    <row r="1111" spans="1:18" ht="25" x14ac:dyDescent="0.3">
      <c r="A1111" s="197" t="s">
        <v>610</v>
      </c>
      <c r="B1111" s="183">
        <v>32</v>
      </c>
      <c r="C1111" s="183" t="s">
        <v>43</v>
      </c>
      <c r="D1111" s="52">
        <v>2021</v>
      </c>
      <c r="E1111" s="183" t="s">
        <v>607</v>
      </c>
      <c r="F1111" s="184" t="e">
        <f ca="1">_xlfn.XLOOKUP(E1111,Sheet1!$A$4:$A$11,Sheet1!$C$4:$C$11,"")</f>
        <v>#NAME?</v>
      </c>
      <c r="G1111" s="183" t="s">
        <v>737</v>
      </c>
      <c r="H1111" s="58">
        <v>2501</v>
      </c>
      <c r="I1111" s="58">
        <v>3107</v>
      </c>
      <c r="J1111" s="112">
        <f t="shared" si="52"/>
        <v>1.2423030787684926</v>
      </c>
      <c r="K1111" s="56">
        <v>1215</v>
      </c>
      <c r="L1111" s="56">
        <v>142.73414869649201</v>
      </c>
      <c r="M1111" s="58">
        <v>226.18570968780199</v>
      </c>
      <c r="N1111" s="57">
        <v>150.31028806584399</v>
      </c>
      <c r="O1111" s="112">
        <f t="shared" si="54"/>
        <v>1.5047919380523074</v>
      </c>
      <c r="P1111" s="57">
        <v>1734</v>
      </c>
      <c r="Q1111" s="57">
        <v>1693</v>
      </c>
      <c r="R1111" s="113">
        <f t="shared" si="53"/>
        <v>0.9763552479815456</v>
      </c>
    </row>
    <row r="1112" spans="1:18" ht="25" x14ac:dyDescent="0.3">
      <c r="A1112" s="197" t="s">
        <v>610</v>
      </c>
      <c r="B1112" s="183">
        <v>32</v>
      </c>
      <c r="C1112" s="183" t="s">
        <v>43</v>
      </c>
      <c r="D1112" s="52">
        <v>2021</v>
      </c>
      <c r="E1112" s="183" t="s">
        <v>601</v>
      </c>
      <c r="F1112" s="184" t="e">
        <f ca="1">_xlfn.XLOOKUP(E1112,Sheet1!$A$4:$A$11,Sheet1!$C$4:$C$11,"")</f>
        <v>#NAME?</v>
      </c>
      <c r="G1112" s="183" t="s">
        <v>613</v>
      </c>
      <c r="H1112" s="58">
        <v>1220</v>
      </c>
      <c r="I1112" s="58">
        <v>1228</v>
      </c>
      <c r="J1112" s="112">
        <f t="shared" si="52"/>
        <v>1.0065573770491802</v>
      </c>
      <c r="K1112" s="56">
        <v>952</v>
      </c>
      <c r="L1112" s="56">
        <v>282.96416938110701</v>
      </c>
      <c r="M1112" s="58">
        <v>254.74104234527701</v>
      </c>
      <c r="N1112" s="57">
        <v>414.82037815126102</v>
      </c>
      <c r="O1112" s="112">
        <f t="shared" si="54"/>
        <v>0.61409963387186262</v>
      </c>
      <c r="P1112" s="57">
        <v>847</v>
      </c>
      <c r="Q1112" s="57">
        <v>676</v>
      </c>
      <c r="R1112" s="113">
        <f t="shared" si="53"/>
        <v>0.7981109799291618</v>
      </c>
    </row>
    <row r="1113" spans="1:18" ht="25" x14ac:dyDescent="0.3">
      <c r="A1113" s="197" t="s">
        <v>610</v>
      </c>
      <c r="B1113" s="183">
        <v>32</v>
      </c>
      <c r="C1113" s="183" t="s">
        <v>43</v>
      </c>
      <c r="D1113" s="52">
        <v>2021</v>
      </c>
      <c r="E1113" s="183" t="s">
        <v>604</v>
      </c>
      <c r="F1113" s="184" t="e">
        <f ca="1">_xlfn.XLOOKUP(E1113,Sheet1!$A$4:$A$11,Sheet1!$C$4:$C$11,"")</f>
        <v>#NAME?</v>
      </c>
      <c r="G1113" s="51" t="s">
        <v>605</v>
      </c>
      <c r="H1113" s="58">
        <v>2667</v>
      </c>
      <c r="I1113" s="58">
        <v>1898</v>
      </c>
      <c r="J1113" s="112">
        <f t="shared" si="52"/>
        <v>0.71166104236970373</v>
      </c>
      <c r="K1113" s="56">
        <v>4198</v>
      </c>
      <c r="L1113" s="56">
        <v>807.30769230769204</v>
      </c>
      <c r="M1113" s="58">
        <v>375.34141201264498</v>
      </c>
      <c r="N1113" s="57">
        <v>713.23844687946598</v>
      </c>
      <c r="O1113" s="112">
        <f t="shared" si="54"/>
        <v>0.52624955042009391</v>
      </c>
      <c r="P1113" s="57">
        <v>280</v>
      </c>
      <c r="Q1113" s="57">
        <v>206</v>
      </c>
      <c r="R1113" s="113">
        <f t="shared" si="53"/>
        <v>0.73571428571428577</v>
      </c>
    </row>
    <row r="1114" spans="1:18" ht="37.5" x14ac:dyDescent="0.3">
      <c r="A1114" s="197" t="s">
        <v>610</v>
      </c>
      <c r="B1114" s="183">
        <v>33</v>
      </c>
      <c r="C1114" s="183" t="s">
        <v>52</v>
      </c>
      <c r="D1114" s="52">
        <v>2021</v>
      </c>
      <c r="E1114" s="183" t="s">
        <v>595</v>
      </c>
      <c r="F1114" s="184" t="e">
        <f ca="1">_xlfn.XLOOKUP(E1114,Sheet1!$A$4:$A$11,Sheet1!$C$4:$C$11,"")</f>
        <v>#NAME?</v>
      </c>
      <c r="G1114" s="183" t="s">
        <v>596</v>
      </c>
      <c r="H1114" s="58">
        <v>1178</v>
      </c>
      <c r="I1114" s="58">
        <v>1140</v>
      </c>
      <c r="J1114" s="112">
        <f t="shared" ref="J1114:J1177" si="55">I1114/H1114</f>
        <v>0.967741935483871</v>
      </c>
      <c r="K1114" s="56">
        <v>985</v>
      </c>
      <c r="L1114" s="56">
        <v>315.37280701754401</v>
      </c>
      <c r="M1114" s="58">
        <v>389.62192982456099</v>
      </c>
      <c r="N1114" s="57">
        <v>413.75431472081198</v>
      </c>
      <c r="O1114" s="112">
        <f t="shared" si="54"/>
        <v>0.94167460244484769</v>
      </c>
      <c r="P1114" s="57">
        <v>832</v>
      </c>
      <c r="Q1114" s="57">
        <v>599</v>
      </c>
      <c r="R1114" s="113">
        <f t="shared" ref="R1114:R1177" si="56">Q1114/P1114</f>
        <v>0.71995192307692313</v>
      </c>
    </row>
    <row r="1115" spans="1:18" ht="37.5" x14ac:dyDescent="0.3">
      <c r="A1115" s="197" t="s">
        <v>610</v>
      </c>
      <c r="B1115" s="183">
        <v>33</v>
      </c>
      <c r="C1115" s="183" t="s">
        <v>52</v>
      </c>
      <c r="D1115" s="52">
        <v>2021</v>
      </c>
      <c r="E1115" s="183" t="s">
        <v>597</v>
      </c>
      <c r="F1115" s="184" t="e">
        <f ca="1">_xlfn.XLOOKUP(E1115,Sheet1!$A$4:$A$11,Sheet1!$C$4:$C$11,"")</f>
        <v>#NAME?</v>
      </c>
      <c r="G1115" s="183" t="s">
        <v>598</v>
      </c>
      <c r="H1115" s="58">
        <v>1226</v>
      </c>
      <c r="I1115" s="58">
        <v>1283</v>
      </c>
      <c r="J1115" s="112">
        <f t="shared" si="55"/>
        <v>1.0464926590538337</v>
      </c>
      <c r="K1115" s="56">
        <v>568</v>
      </c>
      <c r="L1115" s="56">
        <v>161.59002338269701</v>
      </c>
      <c r="M1115" s="58">
        <v>179.890101325019</v>
      </c>
      <c r="N1115" s="57">
        <v>442.05985915493</v>
      </c>
      <c r="O1115" s="112">
        <f t="shared" si="54"/>
        <v>0.40693606894982159</v>
      </c>
      <c r="P1115" s="57">
        <v>399</v>
      </c>
      <c r="Q1115" s="57">
        <v>328</v>
      </c>
      <c r="R1115" s="113">
        <f t="shared" si="56"/>
        <v>0.82205513784461148</v>
      </c>
    </row>
    <row r="1116" spans="1:18" ht="37.5" x14ac:dyDescent="0.3">
      <c r="A1116" s="197" t="s">
        <v>610</v>
      </c>
      <c r="B1116" s="192">
        <v>33</v>
      </c>
      <c r="C1116" s="183" t="s">
        <v>52</v>
      </c>
      <c r="D1116" s="52">
        <v>2021</v>
      </c>
      <c r="E1116" s="183" t="s">
        <v>599</v>
      </c>
      <c r="F1116" s="184" t="e">
        <f ca="1">_xlfn.XLOOKUP(E1116,Sheet1!$A$4:$A$11,Sheet1!$C$4:$C$11,"")</f>
        <v>#NAME?</v>
      </c>
      <c r="G1116" s="183" t="s">
        <v>600</v>
      </c>
      <c r="H1116" s="58">
        <v>866</v>
      </c>
      <c r="I1116" s="58">
        <v>684</v>
      </c>
      <c r="J1116" s="112">
        <f t="shared" si="55"/>
        <v>0.789838337182448</v>
      </c>
      <c r="K1116" s="56">
        <v>884</v>
      </c>
      <c r="L1116" s="56">
        <v>471.72514619882998</v>
      </c>
      <c r="M1116" s="58">
        <v>338.85380116959101</v>
      </c>
      <c r="N1116" s="57">
        <v>283.814479638009</v>
      </c>
      <c r="O1116" s="112">
        <f t="shared" si="54"/>
        <v>1.1939271090107237</v>
      </c>
      <c r="P1116" s="57">
        <v>572</v>
      </c>
      <c r="Q1116" s="57">
        <v>436</v>
      </c>
      <c r="R1116" s="113">
        <f t="shared" si="56"/>
        <v>0.76223776223776218</v>
      </c>
    </row>
    <row r="1117" spans="1:18" ht="37.5" x14ac:dyDescent="0.3">
      <c r="A1117" s="197" t="s">
        <v>610</v>
      </c>
      <c r="B1117" s="183">
        <v>33</v>
      </c>
      <c r="C1117" s="183" t="s">
        <v>52</v>
      </c>
      <c r="D1117" s="52">
        <v>2021</v>
      </c>
      <c r="E1117" s="183" t="s">
        <v>607</v>
      </c>
      <c r="F1117" s="184" t="e">
        <f ca="1">_xlfn.XLOOKUP(E1117,Sheet1!$A$4:$A$11,Sheet1!$C$4:$C$11,"")</f>
        <v>#NAME?</v>
      </c>
      <c r="G1117" s="183" t="s">
        <v>737</v>
      </c>
      <c r="H1117" s="58">
        <v>818</v>
      </c>
      <c r="I1117" s="58">
        <v>680</v>
      </c>
      <c r="J1117" s="112">
        <f t="shared" si="55"/>
        <v>0.83129584352078245</v>
      </c>
      <c r="K1117" s="56">
        <v>954</v>
      </c>
      <c r="L1117" s="56">
        <v>512.07352941176498</v>
      </c>
      <c r="M1117" s="58">
        <v>420.34117647058798</v>
      </c>
      <c r="N1117" s="57">
        <v>268.761006289308</v>
      </c>
      <c r="O1117" s="112">
        <f t="shared" si="54"/>
        <v>1.5639961401919718</v>
      </c>
      <c r="P1117" s="57">
        <v>806</v>
      </c>
      <c r="Q1117" s="57">
        <v>604</v>
      </c>
      <c r="R1117" s="113">
        <f t="shared" si="56"/>
        <v>0.74937965260545902</v>
      </c>
    </row>
    <row r="1118" spans="1:18" ht="37.5" x14ac:dyDescent="0.3">
      <c r="A1118" s="197" t="s">
        <v>610</v>
      </c>
      <c r="B1118" s="183">
        <v>33</v>
      </c>
      <c r="C1118" s="183" t="s">
        <v>52</v>
      </c>
      <c r="D1118" s="52">
        <v>2021</v>
      </c>
      <c r="E1118" s="183" t="s">
        <v>604</v>
      </c>
      <c r="F1118" s="184" t="e">
        <f ca="1">_xlfn.XLOOKUP(E1118,Sheet1!$A$4:$A$11,Sheet1!$C$4:$C$11,"")</f>
        <v>#NAME?</v>
      </c>
      <c r="G1118" s="51" t="s">
        <v>605</v>
      </c>
      <c r="H1118" s="58">
        <v>1328</v>
      </c>
      <c r="I1118" s="58">
        <v>1150</v>
      </c>
      <c r="J1118" s="112">
        <f t="shared" si="55"/>
        <v>0.86596385542168675</v>
      </c>
      <c r="K1118" s="56">
        <v>1308</v>
      </c>
      <c r="L1118" s="56">
        <v>415.14782608695702</v>
      </c>
      <c r="M1118" s="58">
        <v>194.58782608695699</v>
      </c>
      <c r="N1118" s="57">
        <v>591.91055045871599</v>
      </c>
      <c r="O1118" s="112">
        <f t="shared" si="54"/>
        <v>0.32874532467136508</v>
      </c>
      <c r="P1118" s="57">
        <v>74</v>
      </c>
      <c r="Q1118" s="57">
        <v>54</v>
      </c>
      <c r="R1118" s="113">
        <f t="shared" si="56"/>
        <v>0.72972972972972971</v>
      </c>
    </row>
    <row r="1119" spans="1:18" ht="37.5" x14ac:dyDescent="0.3">
      <c r="A1119" s="197" t="s">
        <v>610</v>
      </c>
      <c r="B1119" s="183">
        <v>36</v>
      </c>
      <c r="C1119" s="183" t="s">
        <v>29</v>
      </c>
      <c r="D1119" s="52">
        <v>2021</v>
      </c>
      <c r="E1119" s="183" t="s">
        <v>595</v>
      </c>
      <c r="F1119" s="184" t="e">
        <f ca="1">_xlfn.XLOOKUP(E1119,Sheet1!$A$4:$A$11,Sheet1!$C$4:$C$11,"")</f>
        <v>#NAME?</v>
      </c>
      <c r="G1119" s="183" t="s">
        <v>596</v>
      </c>
      <c r="H1119" s="58">
        <v>634</v>
      </c>
      <c r="I1119" s="58">
        <v>839</v>
      </c>
      <c r="J1119" s="112">
        <f t="shared" si="55"/>
        <v>1.3233438485804416</v>
      </c>
      <c r="K1119" s="56">
        <v>342</v>
      </c>
      <c r="L1119" s="56">
        <v>148.784266984505</v>
      </c>
      <c r="M1119" s="58">
        <v>176.34922526817601</v>
      </c>
      <c r="N1119" s="57">
        <v>266.11988304093597</v>
      </c>
      <c r="O1119" s="112">
        <f t="shared" si="54"/>
        <v>0.66266835552850833</v>
      </c>
      <c r="P1119" s="57">
        <v>484</v>
      </c>
      <c r="Q1119" s="57">
        <v>455</v>
      </c>
      <c r="R1119" s="113">
        <f t="shared" si="56"/>
        <v>0.94008264462809921</v>
      </c>
    </row>
    <row r="1120" spans="1:18" ht="37.5" x14ac:dyDescent="0.3">
      <c r="A1120" s="197" t="s">
        <v>610</v>
      </c>
      <c r="B1120" s="183">
        <v>36</v>
      </c>
      <c r="C1120" s="183" t="s">
        <v>29</v>
      </c>
      <c r="D1120" s="52">
        <v>2021</v>
      </c>
      <c r="E1120" s="183" t="s">
        <v>597</v>
      </c>
      <c r="F1120" s="184" t="e">
        <f ca="1">_xlfn.XLOOKUP(E1120,Sheet1!$A$4:$A$11,Sheet1!$C$4:$C$11,"")</f>
        <v>#NAME?</v>
      </c>
      <c r="G1120" s="183" t="s">
        <v>598</v>
      </c>
      <c r="H1120" s="58">
        <v>774</v>
      </c>
      <c r="I1120" s="58">
        <v>752</v>
      </c>
      <c r="J1120" s="112">
        <f t="shared" si="55"/>
        <v>0.9715762273901809</v>
      </c>
      <c r="K1120" s="56">
        <v>142</v>
      </c>
      <c r="L1120" s="56">
        <v>68.922872340425499</v>
      </c>
      <c r="M1120" s="58">
        <v>60.142287234042598</v>
      </c>
      <c r="N1120" s="57">
        <v>184.73239436619701</v>
      </c>
      <c r="O1120" s="112">
        <f t="shared" si="54"/>
        <v>0.32556437889730316</v>
      </c>
      <c r="P1120" s="57">
        <v>95</v>
      </c>
      <c r="Q1120" s="57">
        <v>91</v>
      </c>
      <c r="R1120" s="113">
        <f t="shared" si="56"/>
        <v>0.95789473684210524</v>
      </c>
    </row>
    <row r="1121" spans="1:18" ht="37.5" x14ac:dyDescent="0.3">
      <c r="A1121" s="197" t="s">
        <v>610</v>
      </c>
      <c r="B1121" s="183">
        <v>36</v>
      </c>
      <c r="C1121" s="183" t="s">
        <v>29</v>
      </c>
      <c r="D1121" s="52">
        <v>2021</v>
      </c>
      <c r="E1121" s="183" t="s">
        <v>599</v>
      </c>
      <c r="F1121" s="184" t="e">
        <f ca="1">_xlfn.XLOOKUP(E1121,Sheet1!$A$4:$A$11,Sheet1!$C$4:$C$11,"")</f>
        <v>#NAME?</v>
      </c>
      <c r="G1121" s="183" t="s">
        <v>600</v>
      </c>
      <c r="H1121" s="58">
        <v>632</v>
      </c>
      <c r="I1121" s="58">
        <v>530</v>
      </c>
      <c r="J1121" s="112">
        <f t="shared" si="55"/>
        <v>0.83860759493670889</v>
      </c>
      <c r="K1121" s="56">
        <v>447</v>
      </c>
      <c r="L1121" s="56">
        <v>307.83962264150898</v>
      </c>
      <c r="M1121" s="58">
        <v>261.79433962264198</v>
      </c>
      <c r="N1121" s="57">
        <v>176.27069351230401</v>
      </c>
      <c r="O1121" s="112">
        <f t="shared" si="54"/>
        <v>1.4851835799033053</v>
      </c>
      <c r="P1121" s="57">
        <v>342</v>
      </c>
      <c r="Q1121" s="57">
        <v>305</v>
      </c>
      <c r="R1121" s="113">
        <f t="shared" si="56"/>
        <v>0.89181286549707606</v>
      </c>
    </row>
    <row r="1122" spans="1:18" ht="37.5" x14ac:dyDescent="0.3">
      <c r="A1122" s="197" t="s">
        <v>610</v>
      </c>
      <c r="B1122" s="183">
        <v>36</v>
      </c>
      <c r="C1122" s="183" t="s">
        <v>29</v>
      </c>
      <c r="D1122" s="52">
        <v>2021</v>
      </c>
      <c r="E1122" s="183" t="s">
        <v>607</v>
      </c>
      <c r="F1122" s="184" t="e">
        <f ca="1">_xlfn.XLOOKUP(E1122,Sheet1!$A$4:$A$11,Sheet1!$C$4:$C$11,"")</f>
        <v>#NAME?</v>
      </c>
      <c r="G1122" s="183" t="s">
        <v>737</v>
      </c>
      <c r="H1122" s="58">
        <v>418</v>
      </c>
      <c r="I1122" s="58">
        <v>506</v>
      </c>
      <c r="J1122" s="112">
        <f t="shared" si="55"/>
        <v>1.2105263157894737</v>
      </c>
      <c r="K1122" s="56">
        <v>167</v>
      </c>
      <c r="L1122" s="56">
        <v>120.46442687747</v>
      </c>
      <c r="M1122" s="58">
        <v>122.636363636364</v>
      </c>
      <c r="N1122" s="57">
        <v>55.317365269461099</v>
      </c>
      <c r="O1122" s="112">
        <f t="shared" si="54"/>
        <v>2.2169595937727626</v>
      </c>
      <c r="P1122" s="57">
        <v>255</v>
      </c>
      <c r="Q1122" s="57">
        <v>255</v>
      </c>
      <c r="R1122" s="113">
        <f t="shared" si="56"/>
        <v>1</v>
      </c>
    </row>
    <row r="1123" spans="1:18" ht="37.5" x14ac:dyDescent="0.3">
      <c r="A1123" s="197" t="s">
        <v>610</v>
      </c>
      <c r="B1123" s="183">
        <v>36</v>
      </c>
      <c r="C1123" s="183" t="s">
        <v>29</v>
      </c>
      <c r="D1123" s="52">
        <v>2021</v>
      </c>
      <c r="E1123" s="183" t="s">
        <v>602</v>
      </c>
      <c r="F1123" s="184" t="e">
        <f ca="1">_xlfn.XLOOKUP(E1123,Sheet1!$A$4:$A$11,Sheet1!$C$4:$C$11,"")</f>
        <v>#NAME?</v>
      </c>
      <c r="G1123" s="183" t="s">
        <v>603</v>
      </c>
      <c r="H1123" s="58">
        <v>2</v>
      </c>
      <c r="I1123" s="58">
        <v>3</v>
      </c>
      <c r="J1123" s="112">
        <f t="shared" si="55"/>
        <v>1.5</v>
      </c>
      <c r="K1123" s="56">
        <v>0</v>
      </c>
      <c r="L1123" s="56">
        <v>0</v>
      </c>
      <c r="M1123" s="58">
        <v>164</v>
      </c>
      <c r="N1123" s="57"/>
      <c r="O1123" s="112" t="e">
        <f t="shared" si="54"/>
        <v>#DIV/0!</v>
      </c>
      <c r="P1123" s="57">
        <v>0</v>
      </c>
      <c r="Q1123" s="57">
        <v>0</v>
      </c>
      <c r="R1123" s="113" t="e">
        <f t="shared" si="56"/>
        <v>#DIV/0!</v>
      </c>
    </row>
    <row r="1124" spans="1:18" ht="37.5" x14ac:dyDescent="0.3">
      <c r="A1124" s="197" t="s">
        <v>610</v>
      </c>
      <c r="B1124" s="183">
        <v>36</v>
      </c>
      <c r="C1124" s="183" t="s">
        <v>29</v>
      </c>
      <c r="D1124" s="52">
        <v>2021</v>
      </c>
      <c r="E1124" s="183" t="s">
        <v>604</v>
      </c>
      <c r="F1124" s="184" t="e">
        <f ca="1">_xlfn.XLOOKUP(E1124,Sheet1!$A$4:$A$11,Sheet1!$C$4:$C$11,"")</f>
        <v>#NAME?</v>
      </c>
      <c r="G1124" s="51" t="s">
        <v>605</v>
      </c>
      <c r="H1124" s="58">
        <v>764</v>
      </c>
      <c r="I1124" s="58">
        <v>650</v>
      </c>
      <c r="J1124" s="112">
        <f t="shared" si="55"/>
        <v>0.85078534031413611</v>
      </c>
      <c r="K1124" s="56">
        <v>914</v>
      </c>
      <c r="L1124" s="56">
        <v>513.24615384615402</v>
      </c>
      <c r="M1124" s="58">
        <v>205.87076923076901</v>
      </c>
      <c r="N1124" s="57">
        <v>683.43982494529496</v>
      </c>
      <c r="O1124" s="112">
        <f t="shared" si="54"/>
        <v>0.30122735274791407</v>
      </c>
      <c r="P1124" s="57">
        <v>30</v>
      </c>
      <c r="Q1124" s="57">
        <v>25</v>
      </c>
      <c r="R1124" s="113">
        <f t="shared" si="56"/>
        <v>0.83333333333333337</v>
      </c>
    </row>
    <row r="1125" spans="1:18" ht="37.5" x14ac:dyDescent="0.3">
      <c r="A1125" s="197" t="s">
        <v>610</v>
      </c>
      <c r="B1125" s="183">
        <v>39</v>
      </c>
      <c r="C1125" s="183" t="s">
        <v>41</v>
      </c>
      <c r="D1125" s="52">
        <v>2021</v>
      </c>
      <c r="E1125" s="183" t="s">
        <v>595</v>
      </c>
      <c r="F1125" s="184" t="e">
        <f ca="1">_xlfn.XLOOKUP(E1125,Sheet1!$A$4:$A$11,Sheet1!$C$4:$C$11,"")</f>
        <v>#NAME?</v>
      </c>
      <c r="G1125" s="183" t="s">
        <v>596</v>
      </c>
      <c r="H1125" s="58">
        <v>577</v>
      </c>
      <c r="I1125" s="58">
        <v>772</v>
      </c>
      <c r="J1125" s="112">
        <f t="shared" si="55"/>
        <v>1.3379549393414212</v>
      </c>
      <c r="K1125" s="56">
        <v>559</v>
      </c>
      <c r="L1125" s="56">
        <v>264.294041450777</v>
      </c>
      <c r="M1125" s="58">
        <v>768.91450777202101</v>
      </c>
      <c r="N1125" s="57">
        <v>681.27370304114504</v>
      </c>
      <c r="O1125" s="112">
        <f t="shared" si="54"/>
        <v>1.1286425768962682</v>
      </c>
      <c r="P1125" s="57">
        <v>742</v>
      </c>
      <c r="Q1125" s="57">
        <v>510</v>
      </c>
      <c r="R1125" s="113">
        <f t="shared" si="56"/>
        <v>0.68733153638814015</v>
      </c>
    </row>
    <row r="1126" spans="1:18" ht="37.5" x14ac:dyDescent="0.3">
      <c r="A1126" s="197" t="s">
        <v>610</v>
      </c>
      <c r="B1126" s="183">
        <v>39</v>
      </c>
      <c r="C1126" s="183" t="s">
        <v>41</v>
      </c>
      <c r="D1126" s="52">
        <v>2021</v>
      </c>
      <c r="E1126" s="183" t="s">
        <v>597</v>
      </c>
      <c r="F1126" s="184" t="e">
        <f ca="1">_xlfn.XLOOKUP(E1126,Sheet1!$A$4:$A$11,Sheet1!$C$4:$C$11,"")</f>
        <v>#NAME?</v>
      </c>
      <c r="G1126" s="183" t="s">
        <v>598</v>
      </c>
      <c r="H1126" s="58">
        <v>646</v>
      </c>
      <c r="I1126" s="58">
        <v>663</v>
      </c>
      <c r="J1126" s="112">
        <f t="shared" si="55"/>
        <v>1.0263157894736843</v>
      </c>
      <c r="K1126" s="56">
        <v>197</v>
      </c>
      <c r="L1126" s="56">
        <v>108.453996983409</v>
      </c>
      <c r="M1126" s="58">
        <v>110.306184012066</v>
      </c>
      <c r="N1126" s="57">
        <v>447.10152284264001</v>
      </c>
      <c r="O1126" s="112">
        <f t="shared" si="54"/>
        <v>0.24671395281936651</v>
      </c>
      <c r="P1126" s="57">
        <v>156</v>
      </c>
      <c r="Q1126" s="57">
        <v>120</v>
      </c>
      <c r="R1126" s="113">
        <f t="shared" si="56"/>
        <v>0.76923076923076927</v>
      </c>
    </row>
    <row r="1127" spans="1:18" ht="37.5" x14ac:dyDescent="0.3">
      <c r="A1127" s="197" t="s">
        <v>610</v>
      </c>
      <c r="B1127" s="183">
        <v>39</v>
      </c>
      <c r="C1127" s="183" t="s">
        <v>41</v>
      </c>
      <c r="D1127" s="52">
        <v>2021</v>
      </c>
      <c r="E1127" s="183" t="s">
        <v>599</v>
      </c>
      <c r="F1127" s="184" t="e">
        <f ca="1">_xlfn.XLOOKUP(E1127,Sheet1!$A$4:$A$11,Sheet1!$C$4:$C$11,"")</f>
        <v>#NAME?</v>
      </c>
      <c r="G1127" s="183" t="s">
        <v>600</v>
      </c>
      <c r="H1127" s="58">
        <v>522</v>
      </c>
      <c r="I1127" s="58">
        <v>565</v>
      </c>
      <c r="J1127" s="112">
        <f t="shared" si="55"/>
        <v>1.0823754789272031</v>
      </c>
      <c r="K1127" s="56">
        <v>283</v>
      </c>
      <c r="L1127" s="56">
        <v>182.82300884955799</v>
      </c>
      <c r="M1127" s="58">
        <v>235.086725663717</v>
      </c>
      <c r="N1127" s="57">
        <v>290.43109540635999</v>
      </c>
      <c r="O1127" s="112">
        <f t="shared" si="54"/>
        <v>0.80944061907280529</v>
      </c>
      <c r="P1127" s="57">
        <v>310</v>
      </c>
      <c r="Q1127" s="57">
        <v>244</v>
      </c>
      <c r="R1127" s="113">
        <f t="shared" si="56"/>
        <v>0.7870967741935484</v>
      </c>
    </row>
    <row r="1128" spans="1:18" ht="37.5" x14ac:dyDescent="0.3">
      <c r="A1128" s="197" t="s">
        <v>610</v>
      </c>
      <c r="B1128" s="183">
        <v>39</v>
      </c>
      <c r="C1128" s="183" t="s">
        <v>41</v>
      </c>
      <c r="D1128" s="52">
        <v>2021</v>
      </c>
      <c r="E1128" s="183" t="s">
        <v>607</v>
      </c>
      <c r="F1128" s="184" t="e">
        <f ca="1">_xlfn.XLOOKUP(E1128,Sheet1!$A$4:$A$11,Sheet1!$C$4:$C$11,"")</f>
        <v>#NAME?</v>
      </c>
      <c r="G1128" s="183" t="s">
        <v>737</v>
      </c>
      <c r="H1128" s="58">
        <v>365</v>
      </c>
      <c r="I1128" s="58">
        <v>364</v>
      </c>
      <c r="J1128" s="112">
        <f t="shared" si="55"/>
        <v>0.99726027397260275</v>
      </c>
      <c r="K1128" s="56">
        <v>129</v>
      </c>
      <c r="L1128" s="56">
        <v>129.35439560439599</v>
      </c>
      <c r="M1128" s="58">
        <v>140.818681318681</v>
      </c>
      <c r="N1128" s="57">
        <v>116.457364341085</v>
      </c>
      <c r="O1128" s="112">
        <f t="shared" si="54"/>
        <v>1.2091865732616582</v>
      </c>
      <c r="P1128" s="57">
        <v>121</v>
      </c>
      <c r="Q1128" s="57">
        <v>120</v>
      </c>
      <c r="R1128" s="113">
        <f t="shared" si="56"/>
        <v>0.99173553719008267</v>
      </c>
    </row>
    <row r="1129" spans="1:18" ht="37.5" x14ac:dyDescent="0.3">
      <c r="A1129" s="197" t="s">
        <v>610</v>
      </c>
      <c r="B1129" s="183">
        <v>39</v>
      </c>
      <c r="C1129" s="183" t="s">
        <v>41</v>
      </c>
      <c r="D1129" s="52">
        <v>2021</v>
      </c>
      <c r="E1129" s="183" t="s">
        <v>604</v>
      </c>
      <c r="F1129" s="184" t="e">
        <f ca="1">_xlfn.XLOOKUP(E1129,Sheet1!$A$4:$A$11,Sheet1!$C$4:$C$11,"")</f>
        <v>#NAME?</v>
      </c>
      <c r="G1129" s="51" t="s">
        <v>605</v>
      </c>
      <c r="H1129" s="58">
        <v>1073</v>
      </c>
      <c r="I1129" s="58">
        <v>889</v>
      </c>
      <c r="J1129" s="112">
        <f t="shared" si="55"/>
        <v>0.8285181733457595</v>
      </c>
      <c r="K1129" s="56">
        <v>1278</v>
      </c>
      <c r="L1129" s="56">
        <v>524.71316085489298</v>
      </c>
      <c r="M1129" s="58">
        <v>255.35883014623201</v>
      </c>
      <c r="N1129" s="57">
        <v>628.98435054773097</v>
      </c>
      <c r="O1129" s="112">
        <f t="shared" si="54"/>
        <v>0.4059859834729766</v>
      </c>
      <c r="P1129" s="57">
        <v>91</v>
      </c>
      <c r="Q1129" s="57">
        <v>50</v>
      </c>
      <c r="R1129" s="113">
        <f t="shared" si="56"/>
        <v>0.5494505494505495</v>
      </c>
    </row>
    <row r="1130" spans="1:18" ht="37.5" x14ac:dyDescent="0.3">
      <c r="A1130" s="197" t="s">
        <v>610</v>
      </c>
      <c r="B1130" s="183">
        <v>4</v>
      </c>
      <c r="C1130" s="183" t="s">
        <v>11</v>
      </c>
      <c r="D1130" s="52">
        <v>2021</v>
      </c>
      <c r="E1130" s="183" t="s">
        <v>595</v>
      </c>
      <c r="F1130" s="184" t="e">
        <f ca="1">_xlfn.XLOOKUP(E1130,Sheet1!$A$4:$A$11,Sheet1!$C$4:$C$11,"")</f>
        <v>#NAME?</v>
      </c>
      <c r="G1130" s="183" t="s">
        <v>596</v>
      </c>
      <c r="H1130" s="58">
        <v>365</v>
      </c>
      <c r="I1130" s="58">
        <v>375</v>
      </c>
      <c r="J1130" s="112">
        <f t="shared" si="55"/>
        <v>1.0273972602739727</v>
      </c>
      <c r="K1130" s="56">
        <v>19</v>
      </c>
      <c r="L1130" s="56">
        <v>18.4933333333333</v>
      </c>
      <c r="M1130" s="58">
        <v>31.093333333333302</v>
      </c>
      <c r="N1130" s="57">
        <v>17.684210526315798</v>
      </c>
      <c r="O1130" s="112">
        <f t="shared" si="54"/>
        <v>1.7582539682539655</v>
      </c>
      <c r="P1130" s="57">
        <v>151</v>
      </c>
      <c r="Q1130" s="57">
        <v>151</v>
      </c>
      <c r="R1130" s="113">
        <f t="shared" si="56"/>
        <v>1</v>
      </c>
    </row>
    <row r="1131" spans="1:18" ht="37.5" x14ac:dyDescent="0.3">
      <c r="A1131" s="197" t="s">
        <v>610</v>
      </c>
      <c r="B1131" s="183">
        <v>4</v>
      </c>
      <c r="C1131" s="183" t="s">
        <v>11</v>
      </c>
      <c r="D1131" s="52">
        <v>2021</v>
      </c>
      <c r="E1131" s="183" t="s">
        <v>597</v>
      </c>
      <c r="F1131" s="184" t="e">
        <f ca="1">_xlfn.XLOOKUP(E1131,Sheet1!$A$4:$A$11,Sheet1!$C$4:$C$11,"")</f>
        <v>#NAME?</v>
      </c>
      <c r="G1131" s="183" t="s">
        <v>598</v>
      </c>
      <c r="H1131" s="58">
        <v>962</v>
      </c>
      <c r="I1131" s="58">
        <v>947</v>
      </c>
      <c r="J1131" s="112">
        <f t="shared" si="55"/>
        <v>0.98440748440748438</v>
      </c>
      <c r="K1131" s="56">
        <v>151</v>
      </c>
      <c r="L1131" s="56">
        <v>58.199577613516396</v>
      </c>
      <c r="M1131" s="58">
        <v>57.268215417106703</v>
      </c>
      <c r="N1131" s="57">
        <v>183.304635761589</v>
      </c>
      <c r="O1131" s="112">
        <f t="shared" si="54"/>
        <v>0.31242098804086604</v>
      </c>
      <c r="P1131" s="57">
        <v>328</v>
      </c>
      <c r="Q1131" s="57">
        <v>328</v>
      </c>
      <c r="R1131" s="113">
        <f t="shared" si="56"/>
        <v>1</v>
      </c>
    </row>
    <row r="1132" spans="1:18" ht="37.5" x14ac:dyDescent="0.3">
      <c r="A1132" s="197" t="s">
        <v>610</v>
      </c>
      <c r="B1132" s="183">
        <v>4</v>
      </c>
      <c r="C1132" s="183" t="s">
        <v>11</v>
      </c>
      <c r="D1132" s="52">
        <v>2021</v>
      </c>
      <c r="E1132" s="183" t="s">
        <v>599</v>
      </c>
      <c r="F1132" s="184" t="e">
        <f ca="1">_xlfn.XLOOKUP(E1132,Sheet1!$A$4:$A$11,Sheet1!$C$4:$C$11,"")</f>
        <v>#NAME?</v>
      </c>
      <c r="G1132" s="183" t="s">
        <v>600</v>
      </c>
      <c r="H1132" s="58">
        <v>1137</v>
      </c>
      <c r="I1132" s="58">
        <v>1154</v>
      </c>
      <c r="J1132" s="112">
        <f t="shared" si="55"/>
        <v>1.0149516270888304</v>
      </c>
      <c r="K1132" s="56">
        <v>108</v>
      </c>
      <c r="L1132" s="56">
        <v>34.159445407279001</v>
      </c>
      <c r="M1132" s="58">
        <v>42.028596187174998</v>
      </c>
      <c r="N1132" s="57">
        <v>21.175925925925899</v>
      </c>
      <c r="O1132" s="112">
        <f t="shared" si="54"/>
        <v>1.9847347565434654</v>
      </c>
      <c r="P1132" s="57">
        <v>560</v>
      </c>
      <c r="Q1132" s="57">
        <v>560</v>
      </c>
      <c r="R1132" s="113">
        <f t="shared" si="56"/>
        <v>1</v>
      </c>
    </row>
    <row r="1133" spans="1:18" ht="37.5" x14ac:dyDescent="0.3">
      <c r="A1133" s="197" t="s">
        <v>610</v>
      </c>
      <c r="B1133" s="183">
        <v>4</v>
      </c>
      <c r="C1133" s="183" t="s">
        <v>11</v>
      </c>
      <c r="D1133" s="52">
        <v>2021</v>
      </c>
      <c r="E1133" s="183" t="s">
        <v>607</v>
      </c>
      <c r="F1133" s="184" t="e">
        <f ca="1">_xlfn.XLOOKUP(E1133,Sheet1!$A$4:$A$11,Sheet1!$C$4:$C$11,"")</f>
        <v>#NAME?</v>
      </c>
      <c r="G1133" s="183" t="s">
        <v>737</v>
      </c>
      <c r="H1133" s="58">
        <v>349</v>
      </c>
      <c r="I1133" s="58">
        <v>356</v>
      </c>
      <c r="J1133" s="112">
        <f t="shared" si="55"/>
        <v>1.0200573065902578</v>
      </c>
      <c r="K1133" s="56">
        <v>0</v>
      </c>
      <c r="L1133" s="56">
        <v>0</v>
      </c>
      <c r="M1133" s="58">
        <v>2.2162921348314599</v>
      </c>
      <c r="N1133" s="57"/>
      <c r="O1133" s="112" t="e">
        <f t="shared" si="54"/>
        <v>#DIV/0!</v>
      </c>
      <c r="P1133" s="57">
        <v>10</v>
      </c>
      <c r="Q1133" s="57">
        <v>10</v>
      </c>
      <c r="R1133" s="113">
        <f t="shared" si="56"/>
        <v>1</v>
      </c>
    </row>
    <row r="1134" spans="1:18" ht="37.5" x14ac:dyDescent="0.3">
      <c r="A1134" s="197" t="s">
        <v>610</v>
      </c>
      <c r="B1134" s="183">
        <v>4</v>
      </c>
      <c r="C1134" s="183" t="s">
        <v>11</v>
      </c>
      <c r="D1134" s="52">
        <v>2021</v>
      </c>
      <c r="E1134" s="183" t="s">
        <v>601</v>
      </c>
      <c r="F1134" s="184" t="e">
        <f ca="1">_xlfn.XLOOKUP(E1134,Sheet1!$A$4:$A$11,Sheet1!$C$4:$C$11,"")</f>
        <v>#NAME?</v>
      </c>
      <c r="G1134" s="183" t="s">
        <v>613</v>
      </c>
      <c r="H1134" s="58">
        <v>148</v>
      </c>
      <c r="I1134" s="58">
        <v>146</v>
      </c>
      <c r="J1134" s="112">
        <f t="shared" si="55"/>
        <v>0.98648648648648651</v>
      </c>
      <c r="K1134" s="56">
        <v>7</v>
      </c>
      <c r="L1134" s="56">
        <v>17.5</v>
      </c>
      <c r="M1134" s="58">
        <v>31.602739726027401</v>
      </c>
      <c r="N1134" s="57">
        <v>19.285714285714299</v>
      </c>
      <c r="O1134" s="112">
        <f t="shared" si="54"/>
        <v>1.6386605783866048</v>
      </c>
      <c r="P1134" s="57">
        <v>49</v>
      </c>
      <c r="Q1134" s="57">
        <v>49</v>
      </c>
      <c r="R1134" s="113">
        <f t="shared" si="56"/>
        <v>1</v>
      </c>
    </row>
    <row r="1135" spans="1:18" ht="37.5" x14ac:dyDescent="0.3">
      <c r="A1135" s="197" t="s">
        <v>610</v>
      </c>
      <c r="B1135" s="183">
        <v>4</v>
      </c>
      <c r="C1135" s="183" t="s">
        <v>11</v>
      </c>
      <c r="D1135" s="52">
        <v>2021</v>
      </c>
      <c r="E1135" s="183" t="s">
        <v>602</v>
      </c>
      <c r="F1135" s="184" t="e">
        <f ca="1">_xlfn.XLOOKUP(E1135,Sheet1!$A$4:$A$11,Sheet1!$C$4:$C$11,"")</f>
        <v>#NAME?</v>
      </c>
      <c r="G1135" s="183" t="s">
        <v>603</v>
      </c>
      <c r="H1135" s="58">
        <v>525</v>
      </c>
      <c r="I1135" s="58">
        <v>503</v>
      </c>
      <c r="J1135" s="112">
        <f t="shared" si="55"/>
        <v>0.95809523809523811</v>
      </c>
      <c r="K1135" s="56">
        <v>110</v>
      </c>
      <c r="L1135" s="56">
        <v>79.821073558648095</v>
      </c>
      <c r="M1135" s="58">
        <v>81.469184890656095</v>
      </c>
      <c r="N1135" s="57">
        <v>58.3272727272727</v>
      </c>
      <c r="O1135" s="112">
        <f t="shared" si="54"/>
        <v>1.3967597160181071</v>
      </c>
      <c r="P1135" s="57">
        <v>246</v>
      </c>
      <c r="Q1135" s="57">
        <v>246</v>
      </c>
      <c r="R1135" s="113">
        <f t="shared" si="56"/>
        <v>1</v>
      </c>
    </row>
    <row r="1136" spans="1:18" ht="37.5" x14ac:dyDescent="0.3">
      <c r="A1136" s="197" t="s">
        <v>610</v>
      </c>
      <c r="B1136" s="183">
        <v>4</v>
      </c>
      <c r="C1136" s="183" t="s">
        <v>11</v>
      </c>
      <c r="D1136" s="52">
        <v>2021</v>
      </c>
      <c r="E1136" s="183" t="s">
        <v>604</v>
      </c>
      <c r="F1136" s="184" t="e">
        <f ca="1">_xlfn.XLOOKUP(E1136,Sheet1!$A$4:$A$11,Sheet1!$C$4:$C$11,"")</f>
        <v>#NAME?</v>
      </c>
      <c r="G1136" s="51" t="s">
        <v>605</v>
      </c>
      <c r="H1136" s="58">
        <v>193</v>
      </c>
      <c r="I1136" s="58">
        <v>203</v>
      </c>
      <c r="J1136" s="112">
        <f t="shared" si="55"/>
        <v>1.0518134715025906</v>
      </c>
      <c r="K1136" s="56">
        <v>3</v>
      </c>
      <c r="L1136" s="56">
        <v>5.3940886699507402</v>
      </c>
      <c r="M1136" s="58">
        <v>21.876847290640399</v>
      </c>
      <c r="N1136" s="57">
        <v>21.6666666666667</v>
      </c>
      <c r="O1136" s="112">
        <f t="shared" si="54"/>
        <v>1.0097006441834016</v>
      </c>
      <c r="P1136" s="57">
        <v>42</v>
      </c>
      <c r="Q1136" s="57">
        <v>42</v>
      </c>
      <c r="R1136" s="113">
        <f t="shared" si="56"/>
        <v>1</v>
      </c>
    </row>
    <row r="1137" spans="1:18" ht="37.5" x14ac:dyDescent="0.3">
      <c r="A1137" s="197" t="s">
        <v>610</v>
      </c>
      <c r="B1137" s="183">
        <v>4</v>
      </c>
      <c r="C1137" s="183" t="s">
        <v>11</v>
      </c>
      <c r="D1137" s="52">
        <v>2021</v>
      </c>
      <c r="E1137" s="51" t="s">
        <v>608</v>
      </c>
      <c r="F1137" s="184" t="e">
        <f ca="1">_xlfn.XLOOKUP(E1137,Sheet1!$A$4:$A$11,Sheet1!$C$4:$C$11,"")</f>
        <v>#NAME?</v>
      </c>
      <c r="G1137" s="183" t="s">
        <v>609</v>
      </c>
      <c r="H1137" s="58">
        <v>168</v>
      </c>
      <c r="I1137" s="58">
        <v>181</v>
      </c>
      <c r="J1137" s="112">
        <f t="shared" si="55"/>
        <v>1.0773809523809523</v>
      </c>
      <c r="K1137" s="56">
        <v>3</v>
      </c>
      <c r="L1137" s="56">
        <v>6.0497237569060802</v>
      </c>
      <c r="M1137" s="58">
        <v>43.972375690607699</v>
      </c>
      <c r="N1137" s="57">
        <v>1</v>
      </c>
      <c r="O1137" s="112">
        <f t="shared" si="54"/>
        <v>43.972375690607699</v>
      </c>
      <c r="P1137" s="57">
        <v>95</v>
      </c>
      <c r="Q1137" s="57">
        <v>95</v>
      </c>
      <c r="R1137" s="113">
        <f t="shared" si="56"/>
        <v>1</v>
      </c>
    </row>
    <row r="1138" spans="1:18" ht="37.5" x14ac:dyDescent="0.3">
      <c r="A1138" s="197" t="s">
        <v>610</v>
      </c>
      <c r="B1138" s="183">
        <v>41</v>
      </c>
      <c r="C1138" s="183" t="s">
        <v>45</v>
      </c>
      <c r="D1138" s="52">
        <v>2021</v>
      </c>
      <c r="E1138" s="183" t="s">
        <v>595</v>
      </c>
      <c r="F1138" s="184" t="e">
        <f ca="1">_xlfn.XLOOKUP(E1138,Sheet1!$A$4:$A$11,Sheet1!$C$4:$C$11,"")</f>
        <v>#NAME?</v>
      </c>
      <c r="G1138" s="183" t="s">
        <v>596</v>
      </c>
      <c r="H1138" s="58">
        <v>2354</v>
      </c>
      <c r="I1138" s="58">
        <v>2075</v>
      </c>
      <c r="J1138" s="112">
        <f t="shared" si="55"/>
        <v>0.88147833474936277</v>
      </c>
      <c r="K1138" s="56">
        <v>1328</v>
      </c>
      <c r="L1138" s="56">
        <v>233.6</v>
      </c>
      <c r="M1138" s="58">
        <v>179.898795180723</v>
      </c>
      <c r="N1138" s="57">
        <v>272.01280120481903</v>
      </c>
      <c r="O1138" s="112">
        <f t="shared" si="54"/>
        <v>0.66136150351712153</v>
      </c>
      <c r="P1138" s="57">
        <v>877</v>
      </c>
      <c r="Q1138" s="57">
        <v>819</v>
      </c>
      <c r="R1138" s="113">
        <f t="shared" si="56"/>
        <v>0.93386545039908775</v>
      </c>
    </row>
    <row r="1139" spans="1:18" ht="37.5" x14ac:dyDescent="0.3">
      <c r="A1139" s="197" t="s">
        <v>610</v>
      </c>
      <c r="B1139" s="183">
        <v>41</v>
      </c>
      <c r="C1139" s="183" t="s">
        <v>45</v>
      </c>
      <c r="D1139" s="52">
        <v>2021</v>
      </c>
      <c r="E1139" s="183" t="s">
        <v>597</v>
      </c>
      <c r="F1139" s="184" t="e">
        <f ca="1">_xlfn.XLOOKUP(E1139,Sheet1!$A$4:$A$11,Sheet1!$C$4:$C$11,"")</f>
        <v>#NAME?</v>
      </c>
      <c r="G1139" s="183" t="s">
        <v>598</v>
      </c>
      <c r="H1139" s="58">
        <v>1125</v>
      </c>
      <c r="I1139" s="58">
        <v>1142</v>
      </c>
      <c r="J1139" s="112">
        <f t="shared" si="55"/>
        <v>1.0151111111111111</v>
      </c>
      <c r="K1139" s="56">
        <v>355</v>
      </c>
      <c r="L1139" s="56">
        <v>113.463222416813</v>
      </c>
      <c r="M1139" s="58">
        <v>100.552539404553</v>
      </c>
      <c r="N1139" s="57">
        <v>272.62816901408502</v>
      </c>
      <c r="O1139" s="112">
        <f t="shared" si="54"/>
        <v>0.36882666882217174</v>
      </c>
      <c r="P1139" s="57">
        <v>314</v>
      </c>
      <c r="Q1139" s="57">
        <v>296</v>
      </c>
      <c r="R1139" s="113">
        <f t="shared" si="56"/>
        <v>0.9426751592356688</v>
      </c>
    </row>
    <row r="1140" spans="1:18" ht="37.5" x14ac:dyDescent="0.3">
      <c r="A1140" s="197" t="s">
        <v>610</v>
      </c>
      <c r="B1140" s="183">
        <v>41</v>
      </c>
      <c r="C1140" s="183" t="s">
        <v>45</v>
      </c>
      <c r="D1140" s="52">
        <v>2021</v>
      </c>
      <c r="E1140" s="183" t="s">
        <v>599</v>
      </c>
      <c r="F1140" s="184" t="e">
        <f ca="1">_xlfn.XLOOKUP(E1140,Sheet1!$A$4:$A$11,Sheet1!$C$4:$C$11,"")</f>
        <v>#NAME?</v>
      </c>
      <c r="G1140" s="183" t="s">
        <v>600</v>
      </c>
      <c r="H1140" s="58">
        <v>1530</v>
      </c>
      <c r="I1140" s="58">
        <v>1357</v>
      </c>
      <c r="J1140" s="112">
        <f t="shared" si="55"/>
        <v>0.88692810457516336</v>
      </c>
      <c r="K1140" s="56">
        <v>974</v>
      </c>
      <c r="L1140" s="56">
        <v>261.982313927782</v>
      </c>
      <c r="M1140" s="58">
        <v>195.02210759027301</v>
      </c>
      <c r="N1140" s="57">
        <v>182.85112936345001</v>
      </c>
      <c r="O1140" s="112">
        <f t="shared" si="54"/>
        <v>1.0665622261628527</v>
      </c>
      <c r="P1140" s="57">
        <v>790</v>
      </c>
      <c r="Q1140" s="57">
        <v>697</v>
      </c>
      <c r="R1140" s="113">
        <f t="shared" si="56"/>
        <v>0.88227848101265827</v>
      </c>
    </row>
    <row r="1141" spans="1:18" ht="37.5" x14ac:dyDescent="0.3">
      <c r="A1141" s="197" t="s">
        <v>610</v>
      </c>
      <c r="B1141" s="183">
        <v>41</v>
      </c>
      <c r="C1141" s="183" t="s">
        <v>45</v>
      </c>
      <c r="D1141" s="52">
        <v>2021</v>
      </c>
      <c r="E1141" s="183" t="s">
        <v>607</v>
      </c>
      <c r="F1141" s="184" t="e">
        <f ca="1">_xlfn.XLOOKUP(E1141,Sheet1!$A$4:$A$11,Sheet1!$C$4:$C$11,"")</f>
        <v>#NAME?</v>
      </c>
      <c r="G1141" s="183" t="s">
        <v>737</v>
      </c>
      <c r="H1141" s="58">
        <v>661</v>
      </c>
      <c r="I1141" s="58">
        <v>675</v>
      </c>
      <c r="J1141" s="112">
        <f t="shared" si="55"/>
        <v>1.0211800302571861</v>
      </c>
      <c r="K1141" s="56">
        <v>351</v>
      </c>
      <c r="L1141" s="56">
        <v>189.8</v>
      </c>
      <c r="M1141" s="58">
        <v>177.35111111111101</v>
      </c>
      <c r="N1141" s="57">
        <v>91.746438746438699</v>
      </c>
      <c r="O1141" s="112">
        <f t="shared" si="54"/>
        <v>1.9330571685867775</v>
      </c>
      <c r="P1141" s="57">
        <v>363</v>
      </c>
      <c r="Q1141" s="57">
        <v>363</v>
      </c>
      <c r="R1141" s="113">
        <f t="shared" si="56"/>
        <v>1</v>
      </c>
    </row>
    <row r="1142" spans="1:18" ht="37.5" x14ac:dyDescent="0.3">
      <c r="A1142" s="197" t="s">
        <v>610</v>
      </c>
      <c r="B1142" s="183">
        <v>41</v>
      </c>
      <c r="C1142" s="183" t="s">
        <v>45</v>
      </c>
      <c r="D1142" s="52">
        <v>2021</v>
      </c>
      <c r="E1142" s="183" t="s">
        <v>604</v>
      </c>
      <c r="F1142" s="184" t="e">
        <f ca="1">_xlfn.XLOOKUP(E1142,Sheet1!$A$4:$A$11,Sheet1!$C$4:$C$11,"")</f>
        <v>#NAME?</v>
      </c>
      <c r="G1142" s="51" t="s">
        <v>605</v>
      </c>
      <c r="H1142" s="58">
        <v>1849</v>
      </c>
      <c r="I1142" s="58">
        <v>1548</v>
      </c>
      <c r="J1142" s="112">
        <f t="shared" si="55"/>
        <v>0.83720930232558144</v>
      </c>
      <c r="K1142" s="56">
        <v>1412</v>
      </c>
      <c r="L1142" s="56">
        <v>332.932816537468</v>
      </c>
      <c r="M1142" s="58">
        <v>244.586563307494</v>
      </c>
      <c r="N1142" s="57">
        <v>248.396600566572</v>
      </c>
      <c r="O1142" s="112">
        <f t="shared" si="54"/>
        <v>0.98466147583989627</v>
      </c>
      <c r="P1142" s="57">
        <v>160</v>
      </c>
      <c r="Q1142" s="57">
        <v>155</v>
      </c>
      <c r="R1142" s="113">
        <f t="shared" si="56"/>
        <v>0.96875</v>
      </c>
    </row>
    <row r="1143" spans="1:18" ht="50" x14ac:dyDescent="0.3">
      <c r="A1143" s="197" t="s">
        <v>610</v>
      </c>
      <c r="B1143" s="183">
        <v>42</v>
      </c>
      <c r="C1143" s="183" t="s">
        <v>46</v>
      </c>
      <c r="D1143" s="52">
        <v>2021</v>
      </c>
      <c r="E1143" s="183" t="s">
        <v>595</v>
      </c>
      <c r="F1143" s="184" t="e">
        <f ca="1">_xlfn.XLOOKUP(E1143,Sheet1!$A$4:$A$11,Sheet1!$C$4:$C$11,"")</f>
        <v>#NAME?</v>
      </c>
      <c r="G1143" s="183" t="s">
        <v>596</v>
      </c>
      <c r="H1143" s="58">
        <v>674</v>
      </c>
      <c r="I1143" s="58">
        <v>623</v>
      </c>
      <c r="J1143" s="112">
        <f t="shared" si="55"/>
        <v>0.92433234421364985</v>
      </c>
      <c r="K1143" s="56">
        <v>500</v>
      </c>
      <c r="L1143" s="56">
        <v>292.93739967897301</v>
      </c>
      <c r="M1143" s="58">
        <v>235.68057784911699</v>
      </c>
      <c r="N1143" s="57">
        <v>309.07400000000001</v>
      </c>
      <c r="O1143" s="112">
        <f t="shared" si="54"/>
        <v>0.76253770245674812</v>
      </c>
      <c r="P1143" s="57">
        <v>375</v>
      </c>
      <c r="Q1143" s="57">
        <v>272</v>
      </c>
      <c r="R1143" s="113">
        <f t="shared" si="56"/>
        <v>0.72533333333333339</v>
      </c>
    </row>
    <row r="1144" spans="1:18" ht="50" x14ac:dyDescent="0.3">
      <c r="A1144" s="197" t="s">
        <v>610</v>
      </c>
      <c r="B1144" s="183">
        <v>42</v>
      </c>
      <c r="C1144" s="183" t="s">
        <v>46</v>
      </c>
      <c r="D1144" s="52">
        <v>2021</v>
      </c>
      <c r="E1144" s="183" t="s">
        <v>597</v>
      </c>
      <c r="F1144" s="184" t="e">
        <f ca="1">_xlfn.XLOOKUP(E1144,Sheet1!$A$4:$A$11,Sheet1!$C$4:$C$11,"")</f>
        <v>#NAME?</v>
      </c>
      <c r="G1144" s="183" t="s">
        <v>598</v>
      </c>
      <c r="H1144" s="58">
        <v>828</v>
      </c>
      <c r="I1144" s="58">
        <v>836</v>
      </c>
      <c r="J1144" s="112">
        <f t="shared" si="55"/>
        <v>1.0096618357487923</v>
      </c>
      <c r="K1144" s="56">
        <v>409</v>
      </c>
      <c r="L1144" s="56">
        <v>178.57057416267901</v>
      </c>
      <c r="M1144" s="58">
        <v>183.48444976076601</v>
      </c>
      <c r="N1144" s="57">
        <v>379.750611246944</v>
      </c>
      <c r="O1144" s="112">
        <f t="shared" si="54"/>
        <v>0.4831709135589774</v>
      </c>
      <c r="P1144" s="57">
        <v>251</v>
      </c>
      <c r="Q1144" s="57">
        <v>240</v>
      </c>
      <c r="R1144" s="113">
        <f t="shared" si="56"/>
        <v>0.95617529880478092</v>
      </c>
    </row>
    <row r="1145" spans="1:18" ht="50" x14ac:dyDescent="0.3">
      <c r="A1145" s="197" t="s">
        <v>610</v>
      </c>
      <c r="B1145" s="183">
        <v>42</v>
      </c>
      <c r="C1145" s="183" t="s">
        <v>46</v>
      </c>
      <c r="D1145" s="52">
        <v>2021</v>
      </c>
      <c r="E1145" s="183" t="s">
        <v>599</v>
      </c>
      <c r="F1145" s="184" t="e">
        <f ca="1">_xlfn.XLOOKUP(E1145,Sheet1!$A$4:$A$11,Sheet1!$C$4:$C$11,"")</f>
        <v>#NAME?</v>
      </c>
      <c r="G1145" s="183" t="s">
        <v>600</v>
      </c>
      <c r="H1145" s="58">
        <v>462</v>
      </c>
      <c r="I1145" s="58">
        <v>450</v>
      </c>
      <c r="J1145" s="112">
        <f t="shared" si="55"/>
        <v>0.97402597402597402</v>
      </c>
      <c r="K1145" s="56">
        <v>286</v>
      </c>
      <c r="L1145" s="56">
        <v>231.97777777777799</v>
      </c>
      <c r="M1145" s="58">
        <v>231.37111111111099</v>
      </c>
      <c r="N1145" s="57">
        <v>220.19230769230799</v>
      </c>
      <c r="O1145" s="112">
        <f t="shared" si="54"/>
        <v>1.0507683648714197</v>
      </c>
      <c r="P1145" s="57">
        <v>269</v>
      </c>
      <c r="Q1145" s="57">
        <v>219</v>
      </c>
      <c r="R1145" s="113">
        <f t="shared" si="56"/>
        <v>0.81412639405204457</v>
      </c>
    </row>
    <row r="1146" spans="1:18" ht="50" x14ac:dyDescent="0.3">
      <c r="A1146" s="197" t="s">
        <v>610</v>
      </c>
      <c r="B1146" s="183">
        <v>42</v>
      </c>
      <c r="C1146" s="183" t="s">
        <v>46</v>
      </c>
      <c r="D1146" s="52">
        <v>2021</v>
      </c>
      <c r="E1146" s="183" t="s">
        <v>607</v>
      </c>
      <c r="F1146" s="184" t="e">
        <f ca="1">_xlfn.XLOOKUP(E1146,Sheet1!$A$4:$A$11,Sheet1!$C$4:$C$11,"")</f>
        <v>#NAME?</v>
      </c>
      <c r="G1146" s="183" t="s">
        <v>737</v>
      </c>
      <c r="H1146" s="58">
        <v>739</v>
      </c>
      <c r="I1146" s="58">
        <v>777</v>
      </c>
      <c r="J1146" s="112">
        <f t="shared" si="55"/>
        <v>1.0514208389715831</v>
      </c>
      <c r="K1146" s="56">
        <v>444</v>
      </c>
      <c r="L1146" s="56">
        <v>208.57142857142901</v>
      </c>
      <c r="M1146" s="58">
        <v>286.369369369369</v>
      </c>
      <c r="N1146" s="57">
        <v>221.040540540541</v>
      </c>
      <c r="O1146" s="112">
        <f t="shared" si="54"/>
        <v>1.2955513439709765</v>
      </c>
      <c r="P1146" s="57">
        <v>482</v>
      </c>
      <c r="Q1146" s="57">
        <v>404</v>
      </c>
      <c r="R1146" s="113">
        <f t="shared" si="56"/>
        <v>0.83817427385892118</v>
      </c>
    </row>
    <row r="1147" spans="1:18" ht="50" x14ac:dyDescent="0.3">
      <c r="A1147" s="197" t="s">
        <v>610</v>
      </c>
      <c r="B1147" s="183">
        <v>42</v>
      </c>
      <c r="C1147" s="183" t="s">
        <v>46</v>
      </c>
      <c r="D1147" s="52">
        <v>2021</v>
      </c>
      <c r="E1147" s="183" t="s">
        <v>604</v>
      </c>
      <c r="F1147" s="184" t="e">
        <f ca="1">_xlfn.XLOOKUP(E1147,Sheet1!$A$4:$A$11,Sheet1!$C$4:$C$11,"")</f>
        <v>#NAME?</v>
      </c>
      <c r="G1147" s="51" t="s">
        <v>605</v>
      </c>
      <c r="H1147" s="58">
        <v>1116</v>
      </c>
      <c r="I1147" s="58">
        <v>1150</v>
      </c>
      <c r="J1147" s="112">
        <f t="shared" si="55"/>
        <v>1.0304659498207884</v>
      </c>
      <c r="K1147" s="56">
        <v>752</v>
      </c>
      <c r="L1147" s="56">
        <v>238.67826086956501</v>
      </c>
      <c r="M1147" s="58">
        <v>373.484347826087</v>
      </c>
      <c r="N1147" s="57">
        <v>340.07180851063799</v>
      </c>
      <c r="O1147" s="112">
        <f t="shared" si="54"/>
        <v>1.0982514236089753</v>
      </c>
      <c r="P1147" s="57">
        <v>57</v>
      </c>
      <c r="Q1147" s="57">
        <v>41</v>
      </c>
      <c r="R1147" s="113">
        <f t="shared" si="56"/>
        <v>0.7192982456140351</v>
      </c>
    </row>
    <row r="1148" spans="1:18" ht="37.5" x14ac:dyDescent="0.3">
      <c r="A1148" s="197" t="s">
        <v>610</v>
      </c>
      <c r="B1148" s="183">
        <v>43</v>
      </c>
      <c r="C1148" s="183" t="s">
        <v>47</v>
      </c>
      <c r="D1148" s="52">
        <v>2021</v>
      </c>
      <c r="E1148" s="183" t="s">
        <v>595</v>
      </c>
      <c r="F1148" s="184" t="e">
        <f ca="1">_xlfn.XLOOKUP(E1148,Sheet1!$A$4:$A$11,Sheet1!$C$4:$C$11,"")</f>
        <v>#NAME?</v>
      </c>
      <c r="G1148" s="183" t="s">
        <v>596</v>
      </c>
      <c r="H1148" s="58">
        <v>3327</v>
      </c>
      <c r="I1148" s="58">
        <v>3304</v>
      </c>
      <c r="J1148" s="112">
        <f t="shared" si="55"/>
        <v>0.99308686504358279</v>
      </c>
      <c r="K1148" s="56">
        <v>1296</v>
      </c>
      <c r="L1148" s="56">
        <v>143.17191283292999</v>
      </c>
      <c r="M1148" s="58">
        <v>143.26634382566601</v>
      </c>
      <c r="N1148" s="57">
        <v>207.684413580247</v>
      </c>
      <c r="O1148" s="112">
        <f t="shared" si="54"/>
        <v>0.68982713414027796</v>
      </c>
      <c r="P1148" s="57">
        <v>1226</v>
      </c>
      <c r="Q1148" s="57">
        <v>1144</v>
      </c>
      <c r="R1148" s="113">
        <f t="shared" si="56"/>
        <v>0.93311582381729197</v>
      </c>
    </row>
    <row r="1149" spans="1:18" ht="37.5" x14ac:dyDescent="0.3">
      <c r="A1149" s="197" t="s">
        <v>610</v>
      </c>
      <c r="B1149" s="183">
        <v>43</v>
      </c>
      <c r="C1149" s="183" t="s">
        <v>47</v>
      </c>
      <c r="D1149" s="52">
        <v>2021</v>
      </c>
      <c r="E1149" s="183" t="s">
        <v>597</v>
      </c>
      <c r="F1149" s="184" t="e">
        <f ca="1">_xlfn.XLOOKUP(E1149,Sheet1!$A$4:$A$11,Sheet1!$C$4:$C$11,"")</f>
        <v>#NAME?</v>
      </c>
      <c r="G1149" s="183" t="s">
        <v>598</v>
      </c>
      <c r="H1149" s="58">
        <v>2524</v>
      </c>
      <c r="I1149" s="58">
        <v>2527</v>
      </c>
      <c r="J1149" s="112">
        <f t="shared" si="55"/>
        <v>1.001188589540412</v>
      </c>
      <c r="K1149" s="56">
        <v>681</v>
      </c>
      <c r="L1149" s="56">
        <v>98.363672338741594</v>
      </c>
      <c r="M1149" s="58">
        <v>98.521567075583704</v>
      </c>
      <c r="N1149" s="57">
        <v>353.86784140969201</v>
      </c>
      <c r="O1149" s="112">
        <f t="shared" si="54"/>
        <v>0.27841345142612134</v>
      </c>
      <c r="P1149" s="57">
        <v>533</v>
      </c>
      <c r="Q1149" s="57">
        <v>462</v>
      </c>
      <c r="R1149" s="113">
        <f t="shared" si="56"/>
        <v>0.86679174484052535</v>
      </c>
    </row>
    <row r="1150" spans="1:18" ht="37.5" x14ac:dyDescent="0.3">
      <c r="A1150" s="197" t="s">
        <v>610</v>
      </c>
      <c r="B1150" s="183">
        <v>43</v>
      </c>
      <c r="C1150" s="183" t="s">
        <v>47</v>
      </c>
      <c r="D1150" s="52">
        <v>2021</v>
      </c>
      <c r="E1150" s="183" t="s">
        <v>599</v>
      </c>
      <c r="F1150" s="184" t="e">
        <f ca="1">_xlfn.XLOOKUP(E1150,Sheet1!$A$4:$A$11,Sheet1!$C$4:$C$11,"")</f>
        <v>#NAME?</v>
      </c>
      <c r="G1150" s="183" t="s">
        <v>600</v>
      </c>
      <c r="H1150" s="58">
        <v>2598</v>
      </c>
      <c r="I1150" s="58">
        <v>3155</v>
      </c>
      <c r="J1150" s="112">
        <f t="shared" si="55"/>
        <v>1.2143956889915319</v>
      </c>
      <c r="K1150" s="56">
        <v>2042</v>
      </c>
      <c r="L1150" s="56">
        <v>236.237717908082</v>
      </c>
      <c r="M1150" s="58">
        <v>289.48716323296401</v>
      </c>
      <c r="N1150" s="57">
        <v>175.612144955926</v>
      </c>
      <c r="O1150" s="112">
        <f t="shared" si="54"/>
        <v>1.6484461442323231</v>
      </c>
      <c r="P1150" s="57">
        <v>2580</v>
      </c>
      <c r="Q1150" s="57">
        <v>2468</v>
      </c>
      <c r="R1150" s="113">
        <f t="shared" si="56"/>
        <v>0.95658914728682165</v>
      </c>
    </row>
    <row r="1151" spans="1:18" ht="37.5" x14ac:dyDescent="0.3">
      <c r="A1151" s="197" t="s">
        <v>610</v>
      </c>
      <c r="B1151" s="183">
        <v>43</v>
      </c>
      <c r="C1151" s="183" t="s">
        <v>47</v>
      </c>
      <c r="D1151" s="52">
        <v>2021</v>
      </c>
      <c r="E1151" s="183" t="s">
        <v>607</v>
      </c>
      <c r="F1151" s="184" t="e">
        <f ca="1">_xlfn.XLOOKUP(E1151,Sheet1!$A$4:$A$11,Sheet1!$C$4:$C$11,"")</f>
        <v>#NAME?</v>
      </c>
      <c r="G1151" s="183" t="s">
        <v>737</v>
      </c>
      <c r="H1151" s="58">
        <v>2084</v>
      </c>
      <c r="I1151" s="58">
        <v>2484</v>
      </c>
      <c r="J1151" s="112">
        <f t="shared" si="55"/>
        <v>1.1919385796545106</v>
      </c>
      <c r="K1151" s="56">
        <v>1675</v>
      </c>
      <c r="L1151" s="56">
        <v>246.12520128824499</v>
      </c>
      <c r="M1151" s="58">
        <v>317.730676328502</v>
      </c>
      <c r="N1151" s="57">
        <v>185.43522388059699</v>
      </c>
      <c r="O1151" s="112">
        <f t="shared" si="54"/>
        <v>1.7134321607263296</v>
      </c>
      <c r="P1151" s="57">
        <v>2073</v>
      </c>
      <c r="Q1151" s="57">
        <v>2070</v>
      </c>
      <c r="R1151" s="113">
        <f t="shared" si="56"/>
        <v>0.9985528219971056</v>
      </c>
    </row>
    <row r="1152" spans="1:18" ht="37.5" x14ac:dyDescent="0.3">
      <c r="A1152" s="197" t="s">
        <v>610</v>
      </c>
      <c r="B1152" s="183">
        <v>43</v>
      </c>
      <c r="C1152" s="183" t="s">
        <v>47</v>
      </c>
      <c r="D1152" s="52">
        <v>2021</v>
      </c>
      <c r="E1152" s="183" t="s">
        <v>601</v>
      </c>
      <c r="F1152" s="184" t="e">
        <f ca="1">_xlfn.XLOOKUP(E1152,Sheet1!$A$4:$A$11,Sheet1!$C$4:$C$11,"")</f>
        <v>#NAME?</v>
      </c>
      <c r="G1152" s="183" t="s">
        <v>613</v>
      </c>
      <c r="H1152" s="58">
        <v>1194</v>
      </c>
      <c r="I1152" s="58">
        <v>1044</v>
      </c>
      <c r="J1152" s="112">
        <f t="shared" si="55"/>
        <v>0.87437185929648242</v>
      </c>
      <c r="K1152" s="56">
        <v>940</v>
      </c>
      <c r="L1152" s="56">
        <v>328.63984674329498</v>
      </c>
      <c r="M1152" s="58">
        <v>248.38793103448299</v>
      </c>
      <c r="N1152" s="57">
        <v>229.66170212765999</v>
      </c>
      <c r="O1152" s="112">
        <f t="shared" si="54"/>
        <v>1.0815383180275038</v>
      </c>
      <c r="P1152" s="57">
        <v>705</v>
      </c>
      <c r="Q1152" s="57">
        <v>680</v>
      </c>
      <c r="R1152" s="113">
        <f t="shared" si="56"/>
        <v>0.96453900709219853</v>
      </c>
    </row>
    <row r="1153" spans="1:18" ht="37.5" x14ac:dyDescent="0.3">
      <c r="A1153" s="197" t="s">
        <v>610</v>
      </c>
      <c r="B1153" s="183">
        <v>43</v>
      </c>
      <c r="C1153" s="183" t="s">
        <v>47</v>
      </c>
      <c r="D1153" s="52">
        <v>2021</v>
      </c>
      <c r="E1153" s="183" t="s">
        <v>604</v>
      </c>
      <c r="F1153" s="184" t="e">
        <f ca="1">_xlfn.XLOOKUP(E1153,Sheet1!$A$4:$A$11,Sheet1!$C$4:$C$11,"")</f>
        <v>#NAME?</v>
      </c>
      <c r="G1153" s="51" t="s">
        <v>605</v>
      </c>
      <c r="H1153" s="58">
        <v>2454</v>
      </c>
      <c r="I1153" s="58">
        <v>2538</v>
      </c>
      <c r="J1153" s="112">
        <f t="shared" si="55"/>
        <v>1.0342298288508558</v>
      </c>
      <c r="K1153" s="56">
        <v>1941</v>
      </c>
      <c r="L1153" s="56">
        <v>279.14302600472797</v>
      </c>
      <c r="M1153" s="58">
        <v>331.96256895193102</v>
      </c>
      <c r="N1153" s="57">
        <v>351.30860381246799</v>
      </c>
      <c r="O1153" s="112">
        <f t="shared" si="54"/>
        <v>0.94493150850679397</v>
      </c>
      <c r="P1153" s="57">
        <v>212</v>
      </c>
      <c r="Q1153" s="57">
        <v>189</v>
      </c>
      <c r="R1153" s="113">
        <f t="shared" si="56"/>
        <v>0.89150943396226412</v>
      </c>
    </row>
    <row r="1154" spans="1:18" ht="37.5" x14ac:dyDescent="0.3">
      <c r="A1154" s="197" t="s">
        <v>610</v>
      </c>
      <c r="B1154" s="183">
        <v>44</v>
      </c>
      <c r="C1154" s="183" t="s">
        <v>51</v>
      </c>
      <c r="D1154" s="52">
        <v>2021</v>
      </c>
      <c r="E1154" s="183" t="s">
        <v>595</v>
      </c>
      <c r="F1154" s="184" t="e">
        <f ca="1">_xlfn.XLOOKUP(E1154,Sheet1!$A$4:$A$11,Sheet1!$C$4:$C$11,"")</f>
        <v>#NAME?</v>
      </c>
      <c r="G1154" s="183" t="s">
        <v>596</v>
      </c>
      <c r="H1154" s="58">
        <v>409</v>
      </c>
      <c r="I1154" s="58">
        <v>327</v>
      </c>
      <c r="J1154" s="112">
        <f t="shared" si="55"/>
        <v>0.79951100244498774</v>
      </c>
      <c r="K1154" s="56">
        <v>360</v>
      </c>
      <c r="L1154" s="56">
        <v>401.834862385321</v>
      </c>
      <c r="M1154" s="58">
        <v>396.14373088684999</v>
      </c>
      <c r="N1154" s="57">
        <v>444.03055555555602</v>
      </c>
      <c r="O1154" s="112">
        <f t="shared" ref="O1154:O1217" si="57">M1154/N1154</f>
        <v>0.89215421310636689</v>
      </c>
      <c r="P1154" s="57">
        <v>249</v>
      </c>
      <c r="Q1154" s="57">
        <v>195</v>
      </c>
      <c r="R1154" s="113">
        <f t="shared" si="56"/>
        <v>0.7831325301204819</v>
      </c>
    </row>
    <row r="1155" spans="1:18" ht="37.5" x14ac:dyDescent="0.3">
      <c r="A1155" s="197" t="s">
        <v>610</v>
      </c>
      <c r="B1155" s="183">
        <v>44</v>
      </c>
      <c r="C1155" s="183" t="s">
        <v>51</v>
      </c>
      <c r="D1155" s="52">
        <v>2021</v>
      </c>
      <c r="E1155" s="183" t="s">
        <v>597</v>
      </c>
      <c r="F1155" s="184" t="e">
        <f ca="1">_xlfn.XLOOKUP(E1155,Sheet1!$A$4:$A$11,Sheet1!$C$4:$C$11,"")</f>
        <v>#NAME?</v>
      </c>
      <c r="G1155" s="183" t="s">
        <v>598</v>
      </c>
      <c r="H1155" s="58">
        <v>323</v>
      </c>
      <c r="I1155" s="58">
        <v>295</v>
      </c>
      <c r="J1155" s="112">
        <f t="shared" si="55"/>
        <v>0.91331269349845201</v>
      </c>
      <c r="K1155" s="56">
        <v>110</v>
      </c>
      <c r="L1155" s="56">
        <v>136.101694915254</v>
      </c>
      <c r="M1155" s="58">
        <v>97.135593220339004</v>
      </c>
      <c r="N1155" s="57">
        <v>287.76363636363601</v>
      </c>
      <c r="O1155" s="112">
        <f t="shared" si="57"/>
        <v>0.33755339780872257</v>
      </c>
      <c r="P1155" s="57">
        <v>58</v>
      </c>
      <c r="Q1155" s="57">
        <v>47</v>
      </c>
      <c r="R1155" s="113">
        <f t="shared" si="56"/>
        <v>0.81034482758620685</v>
      </c>
    </row>
    <row r="1156" spans="1:18" ht="37.5" x14ac:dyDescent="0.3">
      <c r="A1156" s="197" t="s">
        <v>610</v>
      </c>
      <c r="B1156" s="183">
        <v>44</v>
      </c>
      <c r="C1156" s="183" t="s">
        <v>51</v>
      </c>
      <c r="D1156" s="52">
        <v>2021</v>
      </c>
      <c r="E1156" s="183" t="s">
        <v>599</v>
      </c>
      <c r="F1156" s="184" t="e">
        <f ca="1">_xlfn.XLOOKUP(E1156,Sheet1!$A$4:$A$11,Sheet1!$C$4:$C$11,"")</f>
        <v>#NAME?</v>
      </c>
      <c r="G1156" s="183" t="s">
        <v>600</v>
      </c>
      <c r="H1156" s="58">
        <v>155</v>
      </c>
      <c r="I1156" s="58">
        <v>151</v>
      </c>
      <c r="J1156" s="112">
        <f t="shared" si="55"/>
        <v>0.97419354838709682</v>
      </c>
      <c r="K1156" s="56">
        <v>117</v>
      </c>
      <c r="L1156" s="56">
        <v>282.81456953642402</v>
      </c>
      <c r="M1156" s="58">
        <v>249.78145695364199</v>
      </c>
      <c r="N1156" s="57">
        <v>363.68376068376102</v>
      </c>
      <c r="O1156" s="112">
        <f t="shared" si="57"/>
        <v>0.686809486582597</v>
      </c>
      <c r="P1156" s="57">
        <v>112</v>
      </c>
      <c r="Q1156" s="57">
        <v>65</v>
      </c>
      <c r="R1156" s="113">
        <f t="shared" si="56"/>
        <v>0.5803571428571429</v>
      </c>
    </row>
    <row r="1157" spans="1:18" ht="37.5" x14ac:dyDescent="0.3">
      <c r="A1157" s="197" t="s">
        <v>610</v>
      </c>
      <c r="B1157" s="183">
        <v>44</v>
      </c>
      <c r="C1157" s="183" t="s">
        <v>51</v>
      </c>
      <c r="D1157" s="52">
        <v>2021</v>
      </c>
      <c r="E1157" s="183" t="s">
        <v>607</v>
      </c>
      <c r="F1157" s="184" t="e">
        <f ca="1">_xlfn.XLOOKUP(E1157,Sheet1!$A$4:$A$11,Sheet1!$C$4:$C$11,"")</f>
        <v>#NAME?</v>
      </c>
      <c r="G1157" s="183" t="s">
        <v>737</v>
      </c>
      <c r="H1157" s="58">
        <v>375</v>
      </c>
      <c r="I1157" s="58">
        <v>279</v>
      </c>
      <c r="J1157" s="112">
        <f t="shared" si="55"/>
        <v>0.74399999999999999</v>
      </c>
      <c r="K1157" s="56">
        <v>166</v>
      </c>
      <c r="L1157" s="56">
        <v>217.16845878136201</v>
      </c>
      <c r="M1157" s="58">
        <v>119.652329749104</v>
      </c>
      <c r="N1157" s="57">
        <v>103.379518072289</v>
      </c>
      <c r="O1157" s="112">
        <f t="shared" si="57"/>
        <v>1.1574084691073534</v>
      </c>
      <c r="P1157" s="57">
        <v>68</v>
      </c>
      <c r="Q1157" s="57">
        <v>66</v>
      </c>
      <c r="R1157" s="113">
        <f t="shared" si="56"/>
        <v>0.97058823529411764</v>
      </c>
    </row>
    <row r="1158" spans="1:18" ht="37.5" x14ac:dyDescent="0.3">
      <c r="A1158" s="197" t="s">
        <v>610</v>
      </c>
      <c r="B1158" s="183">
        <v>44</v>
      </c>
      <c r="C1158" s="183" t="s">
        <v>51</v>
      </c>
      <c r="D1158" s="52">
        <v>2021</v>
      </c>
      <c r="E1158" s="183" t="s">
        <v>601</v>
      </c>
      <c r="F1158" s="184" t="e">
        <f ca="1">_xlfn.XLOOKUP(E1158,Sheet1!$A$4:$A$11,Sheet1!$C$4:$C$11,"")</f>
        <v>#NAME?</v>
      </c>
      <c r="G1158" s="183" t="s">
        <v>613</v>
      </c>
      <c r="H1158" s="58">
        <v>0</v>
      </c>
      <c r="I1158" s="58">
        <v>1</v>
      </c>
      <c r="J1158" s="112" t="e">
        <f t="shared" si="55"/>
        <v>#DIV/0!</v>
      </c>
      <c r="K1158" s="56">
        <v>0</v>
      </c>
      <c r="L1158" s="56">
        <v>0</v>
      </c>
      <c r="M1158" s="58">
        <v>513</v>
      </c>
      <c r="N1158" s="57"/>
      <c r="O1158" s="112" t="e">
        <f t="shared" si="57"/>
        <v>#DIV/0!</v>
      </c>
      <c r="P1158" s="57">
        <v>1</v>
      </c>
      <c r="Q1158" s="57">
        <v>1</v>
      </c>
      <c r="R1158" s="113">
        <f t="shared" si="56"/>
        <v>1</v>
      </c>
    </row>
    <row r="1159" spans="1:18" ht="37.5" x14ac:dyDescent="0.3">
      <c r="A1159" s="197" t="s">
        <v>610</v>
      </c>
      <c r="B1159" s="183">
        <v>44</v>
      </c>
      <c r="C1159" s="183" t="s">
        <v>51</v>
      </c>
      <c r="D1159" s="52">
        <v>2021</v>
      </c>
      <c r="E1159" s="183" t="s">
        <v>604</v>
      </c>
      <c r="F1159" s="184" t="e">
        <f ca="1">_xlfn.XLOOKUP(E1159,Sheet1!$A$4:$A$11,Sheet1!$C$4:$C$11,"")</f>
        <v>#NAME?</v>
      </c>
      <c r="G1159" s="51" t="s">
        <v>605</v>
      </c>
      <c r="H1159" s="58">
        <v>540</v>
      </c>
      <c r="I1159" s="58">
        <v>516</v>
      </c>
      <c r="J1159" s="112">
        <f t="shared" si="55"/>
        <v>0.9555555555555556</v>
      </c>
      <c r="K1159" s="56">
        <v>283</v>
      </c>
      <c r="L1159" s="56">
        <v>200.184108527132</v>
      </c>
      <c r="M1159" s="58">
        <v>166.792635658915</v>
      </c>
      <c r="N1159" s="57">
        <v>229.83392226148399</v>
      </c>
      <c r="O1159" s="112">
        <f t="shared" si="57"/>
        <v>0.72570939057966222</v>
      </c>
      <c r="P1159" s="57">
        <v>65</v>
      </c>
      <c r="Q1159" s="57">
        <v>52</v>
      </c>
      <c r="R1159" s="113">
        <f t="shared" si="56"/>
        <v>0.8</v>
      </c>
    </row>
    <row r="1160" spans="1:18" ht="37.5" x14ac:dyDescent="0.3">
      <c r="A1160" s="197" t="s">
        <v>610</v>
      </c>
      <c r="B1160" s="183">
        <v>45</v>
      </c>
      <c r="C1160" s="183" t="s">
        <v>25</v>
      </c>
      <c r="D1160" s="52">
        <v>2021</v>
      </c>
      <c r="E1160" s="183" t="s">
        <v>595</v>
      </c>
      <c r="F1160" s="184" t="e">
        <f ca="1">_xlfn.XLOOKUP(E1160,Sheet1!$A$4:$A$11,Sheet1!$C$4:$C$11,"")</f>
        <v>#NAME?</v>
      </c>
      <c r="G1160" s="183" t="s">
        <v>596</v>
      </c>
      <c r="H1160" s="58">
        <v>192</v>
      </c>
      <c r="I1160" s="58">
        <v>160</v>
      </c>
      <c r="J1160" s="112">
        <f t="shared" si="55"/>
        <v>0.83333333333333337</v>
      </c>
      <c r="K1160" s="56">
        <v>134</v>
      </c>
      <c r="L1160" s="56">
        <v>305.6875</v>
      </c>
      <c r="M1160" s="58">
        <v>211.80625000000001</v>
      </c>
      <c r="N1160" s="57">
        <v>176</v>
      </c>
      <c r="O1160" s="112">
        <f t="shared" si="57"/>
        <v>1.2034446022727272</v>
      </c>
      <c r="P1160" s="57">
        <v>98</v>
      </c>
      <c r="Q1160" s="57">
        <v>80</v>
      </c>
      <c r="R1160" s="113">
        <f t="shared" si="56"/>
        <v>0.81632653061224492</v>
      </c>
    </row>
    <row r="1161" spans="1:18" ht="37.5" x14ac:dyDescent="0.3">
      <c r="A1161" s="197" t="s">
        <v>610</v>
      </c>
      <c r="B1161" s="183">
        <v>45</v>
      </c>
      <c r="C1161" s="183" t="s">
        <v>25</v>
      </c>
      <c r="D1161" s="52">
        <v>2021</v>
      </c>
      <c r="E1161" s="183" t="s">
        <v>597</v>
      </c>
      <c r="F1161" s="184" t="e">
        <f ca="1">_xlfn.XLOOKUP(E1161,Sheet1!$A$4:$A$11,Sheet1!$C$4:$C$11,"")</f>
        <v>#NAME?</v>
      </c>
      <c r="G1161" s="183" t="s">
        <v>598</v>
      </c>
      <c r="H1161" s="58">
        <v>223</v>
      </c>
      <c r="I1161" s="58">
        <v>214</v>
      </c>
      <c r="J1161" s="112">
        <f t="shared" si="55"/>
        <v>0.95964125560538116</v>
      </c>
      <c r="K1161" s="56">
        <v>52</v>
      </c>
      <c r="L1161" s="56">
        <v>88.691588785046704</v>
      </c>
      <c r="M1161" s="58">
        <v>97.261682242990702</v>
      </c>
      <c r="N1161" s="57">
        <v>225.788461538462</v>
      </c>
      <c r="O1161" s="112">
        <f t="shared" si="57"/>
        <v>0.4307646262358833</v>
      </c>
      <c r="P1161" s="57">
        <v>35</v>
      </c>
      <c r="Q1161" s="57">
        <v>31</v>
      </c>
      <c r="R1161" s="113">
        <f t="shared" si="56"/>
        <v>0.88571428571428568</v>
      </c>
    </row>
    <row r="1162" spans="1:18" ht="37.5" x14ac:dyDescent="0.3">
      <c r="A1162" s="197" t="s">
        <v>610</v>
      </c>
      <c r="B1162" s="183">
        <v>45</v>
      </c>
      <c r="C1162" s="183" t="s">
        <v>25</v>
      </c>
      <c r="D1162" s="52">
        <v>2021</v>
      </c>
      <c r="E1162" s="183" t="s">
        <v>599</v>
      </c>
      <c r="F1162" s="184" t="e">
        <f ca="1">_xlfn.XLOOKUP(E1162,Sheet1!$A$4:$A$11,Sheet1!$C$4:$C$11,"")</f>
        <v>#NAME?</v>
      </c>
      <c r="G1162" s="183" t="s">
        <v>600</v>
      </c>
      <c r="H1162" s="58">
        <v>270</v>
      </c>
      <c r="I1162" s="58">
        <v>188</v>
      </c>
      <c r="J1162" s="112">
        <f t="shared" si="55"/>
        <v>0.6962962962962963</v>
      </c>
      <c r="K1162" s="56">
        <v>213</v>
      </c>
      <c r="L1162" s="56">
        <v>413.537234042553</v>
      </c>
      <c r="M1162" s="58">
        <v>233.81914893617</v>
      </c>
      <c r="N1162" s="57">
        <v>289.99530516431901</v>
      </c>
      <c r="O1162" s="112">
        <f t="shared" si="57"/>
        <v>0.80628598040124089</v>
      </c>
      <c r="P1162" s="57">
        <v>123</v>
      </c>
      <c r="Q1162" s="57">
        <v>99</v>
      </c>
      <c r="R1162" s="113">
        <f t="shared" si="56"/>
        <v>0.80487804878048785</v>
      </c>
    </row>
    <row r="1163" spans="1:18" ht="37.5" x14ac:dyDescent="0.3">
      <c r="A1163" s="197" t="s">
        <v>610</v>
      </c>
      <c r="B1163" s="183">
        <v>45</v>
      </c>
      <c r="C1163" s="183" t="s">
        <v>25</v>
      </c>
      <c r="D1163" s="52">
        <v>2021</v>
      </c>
      <c r="E1163" s="183" t="s">
        <v>607</v>
      </c>
      <c r="F1163" s="184" t="e">
        <f ca="1">_xlfn.XLOOKUP(E1163,Sheet1!$A$4:$A$11,Sheet1!$C$4:$C$11,"")</f>
        <v>#NAME?</v>
      </c>
      <c r="G1163" s="183" t="s">
        <v>737</v>
      </c>
      <c r="H1163" s="58">
        <v>159</v>
      </c>
      <c r="I1163" s="58">
        <v>137</v>
      </c>
      <c r="J1163" s="112">
        <f t="shared" si="55"/>
        <v>0.86163522012578619</v>
      </c>
      <c r="K1163" s="56">
        <v>78</v>
      </c>
      <c r="L1163" s="56">
        <v>207.810218978102</v>
      </c>
      <c r="M1163" s="58">
        <v>150.93430656934299</v>
      </c>
      <c r="N1163" s="57">
        <v>73.269230769230802</v>
      </c>
      <c r="O1163" s="112">
        <f t="shared" si="57"/>
        <v>2.0599957851983812</v>
      </c>
      <c r="P1163" s="57">
        <v>56</v>
      </c>
      <c r="Q1163" s="57">
        <v>56</v>
      </c>
      <c r="R1163" s="113">
        <f t="shared" si="56"/>
        <v>1</v>
      </c>
    </row>
    <row r="1164" spans="1:18" ht="37.5" x14ac:dyDescent="0.3">
      <c r="A1164" s="197" t="s">
        <v>610</v>
      </c>
      <c r="B1164" s="183">
        <v>45</v>
      </c>
      <c r="C1164" s="183" t="s">
        <v>25</v>
      </c>
      <c r="D1164" s="52">
        <v>2021</v>
      </c>
      <c r="E1164" s="183" t="s">
        <v>601</v>
      </c>
      <c r="F1164" s="184" t="e">
        <f ca="1">_xlfn.XLOOKUP(E1164,Sheet1!$A$4:$A$11,Sheet1!$C$4:$C$11,"")</f>
        <v>#NAME?</v>
      </c>
      <c r="G1164" s="183" t="s">
        <v>613</v>
      </c>
      <c r="H1164" s="58">
        <v>40</v>
      </c>
      <c r="I1164" s="58">
        <v>53</v>
      </c>
      <c r="J1164" s="112">
        <f t="shared" si="55"/>
        <v>1.325</v>
      </c>
      <c r="K1164" s="56">
        <v>22</v>
      </c>
      <c r="L1164" s="56">
        <v>151.50943396226401</v>
      </c>
      <c r="M1164" s="58">
        <v>173.49056603773599</v>
      </c>
      <c r="N1164" s="57">
        <v>403.86363636363598</v>
      </c>
      <c r="O1164" s="112">
        <f t="shared" si="57"/>
        <v>0.42957709092067475</v>
      </c>
      <c r="P1164" s="57">
        <v>30</v>
      </c>
      <c r="Q1164" s="57">
        <v>29</v>
      </c>
      <c r="R1164" s="113">
        <f t="shared" si="56"/>
        <v>0.96666666666666667</v>
      </c>
    </row>
    <row r="1165" spans="1:18" ht="37.5" x14ac:dyDescent="0.3">
      <c r="A1165" s="197" t="s">
        <v>610</v>
      </c>
      <c r="B1165" s="183">
        <v>45</v>
      </c>
      <c r="C1165" s="183" t="s">
        <v>25</v>
      </c>
      <c r="D1165" s="52">
        <v>2021</v>
      </c>
      <c r="E1165" s="183" t="s">
        <v>604</v>
      </c>
      <c r="F1165" s="184" t="e">
        <f ca="1">_xlfn.XLOOKUP(E1165,Sheet1!$A$4:$A$11,Sheet1!$C$4:$C$11,"")</f>
        <v>#NAME?</v>
      </c>
      <c r="G1165" s="51" t="s">
        <v>605</v>
      </c>
      <c r="H1165" s="58">
        <v>594</v>
      </c>
      <c r="I1165" s="58">
        <v>438</v>
      </c>
      <c r="J1165" s="112">
        <f t="shared" si="55"/>
        <v>0.73737373737373735</v>
      </c>
      <c r="K1165" s="56">
        <v>551</v>
      </c>
      <c r="L1165" s="56">
        <v>459.16666666666703</v>
      </c>
      <c r="M1165" s="58">
        <v>249.221461187215</v>
      </c>
      <c r="N1165" s="57">
        <v>324.01814882032699</v>
      </c>
      <c r="O1165" s="112">
        <f t="shared" si="57"/>
        <v>0.76915895635652221</v>
      </c>
      <c r="P1165" s="57">
        <v>27</v>
      </c>
      <c r="Q1165" s="57">
        <v>23</v>
      </c>
      <c r="R1165" s="113">
        <f t="shared" si="56"/>
        <v>0.85185185185185186</v>
      </c>
    </row>
    <row r="1166" spans="1:18" ht="37.5" x14ac:dyDescent="0.3">
      <c r="A1166" s="197" t="s">
        <v>610</v>
      </c>
      <c r="B1166" s="183">
        <v>46</v>
      </c>
      <c r="C1166" s="183" t="s">
        <v>23</v>
      </c>
      <c r="D1166" s="52">
        <v>2021</v>
      </c>
      <c r="E1166" s="183" t="s">
        <v>595</v>
      </c>
      <c r="F1166" s="184" t="e">
        <f ca="1">_xlfn.XLOOKUP(E1166,Sheet1!$A$4:$A$11,Sheet1!$C$4:$C$11,"")</f>
        <v>#NAME?</v>
      </c>
      <c r="G1166" s="183" t="s">
        <v>596</v>
      </c>
      <c r="H1166" s="58">
        <v>2028</v>
      </c>
      <c r="I1166" s="58">
        <v>1747</v>
      </c>
      <c r="J1166" s="112">
        <f t="shared" si="55"/>
        <v>0.86143984220907299</v>
      </c>
      <c r="K1166" s="56">
        <v>1309</v>
      </c>
      <c r="L1166" s="56">
        <v>273.488838008014</v>
      </c>
      <c r="M1166" s="58">
        <v>222.850028620492</v>
      </c>
      <c r="N1166" s="57">
        <v>168.556913674561</v>
      </c>
      <c r="O1166" s="112">
        <f t="shared" si="57"/>
        <v>1.3221055355270488</v>
      </c>
      <c r="P1166" s="57">
        <v>944</v>
      </c>
      <c r="Q1166" s="57">
        <v>874</v>
      </c>
      <c r="R1166" s="113">
        <f t="shared" si="56"/>
        <v>0.92584745762711862</v>
      </c>
    </row>
    <row r="1167" spans="1:18" ht="37.5" x14ac:dyDescent="0.3">
      <c r="A1167" s="197" t="s">
        <v>610</v>
      </c>
      <c r="B1167" s="183">
        <v>46</v>
      </c>
      <c r="C1167" s="183" t="s">
        <v>23</v>
      </c>
      <c r="D1167" s="52">
        <v>2021</v>
      </c>
      <c r="E1167" s="183" t="s">
        <v>597</v>
      </c>
      <c r="F1167" s="184" t="e">
        <f ca="1">_xlfn.XLOOKUP(E1167,Sheet1!$A$4:$A$11,Sheet1!$C$4:$C$11,"")</f>
        <v>#NAME?</v>
      </c>
      <c r="G1167" s="183" t="s">
        <v>598</v>
      </c>
      <c r="H1167" s="58">
        <v>775</v>
      </c>
      <c r="I1167" s="58">
        <v>723</v>
      </c>
      <c r="J1167" s="112">
        <f t="shared" si="55"/>
        <v>0.93290322580645157</v>
      </c>
      <c r="K1167" s="56">
        <v>411</v>
      </c>
      <c r="L1167" s="56">
        <v>207.48962655601699</v>
      </c>
      <c r="M1167" s="58">
        <v>192.89349930843699</v>
      </c>
      <c r="N1167" s="57">
        <v>655.52311435523097</v>
      </c>
      <c r="O1167" s="112">
        <f t="shared" si="57"/>
        <v>0.29425888284376667</v>
      </c>
      <c r="P1167" s="57">
        <v>240</v>
      </c>
      <c r="Q1167" s="57">
        <v>212</v>
      </c>
      <c r="R1167" s="113">
        <f t="shared" si="56"/>
        <v>0.8833333333333333</v>
      </c>
    </row>
    <row r="1168" spans="1:18" ht="37.5" x14ac:dyDescent="0.3">
      <c r="A1168" s="197" t="s">
        <v>610</v>
      </c>
      <c r="B1168" s="183">
        <v>46</v>
      </c>
      <c r="C1168" s="183" t="s">
        <v>23</v>
      </c>
      <c r="D1168" s="52">
        <v>2021</v>
      </c>
      <c r="E1168" s="183" t="s">
        <v>599</v>
      </c>
      <c r="F1168" s="184" t="e">
        <f ca="1">_xlfn.XLOOKUP(E1168,Sheet1!$A$4:$A$11,Sheet1!$C$4:$C$11,"")</f>
        <v>#NAME?</v>
      </c>
      <c r="G1168" s="183" t="s">
        <v>600</v>
      </c>
      <c r="H1168" s="58">
        <v>718</v>
      </c>
      <c r="I1168" s="58">
        <v>716</v>
      </c>
      <c r="J1168" s="112">
        <f t="shared" si="55"/>
        <v>0.99721448467966578</v>
      </c>
      <c r="K1168" s="56">
        <v>435</v>
      </c>
      <c r="L1168" s="56">
        <v>221.75279329608901</v>
      </c>
      <c r="M1168" s="58">
        <v>230.52932960893901</v>
      </c>
      <c r="N1168" s="57">
        <v>150.72643678160901</v>
      </c>
      <c r="O1168" s="112">
        <f t="shared" si="57"/>
        <v>1.5294551807322179</v>
      </c>
      <c r="P1168" s="57">
        <v>429</v>
      </c>
      <c r="Q1168" s="57">
        <v>401</v>
      </c>
      <c r="R1168" s="113">
        <f t="shared" si="56"/>
        <v>0.93473193473193472</v>
      </c>
    </row>
    <row r="1169" spans="1:18" ht="37.5" x14ac:dyDescent="0.3">
      <c r="A1169" s="197" t="s">
        <v>610</v>
      </c>
      <c r="B1169" s="183">
        <v>46</v>
      </c>
      <c r="C1169" s="183" t="s">
        <v>23</v>
      </c>
      <c r="D1169" s="52">
        <v>2021</v>
      </c>
      <c r="E1169" s="183" t="s">
        <v>607</v>
      </c>
      <c r="F1169" s="184" t="e">
        <f ca="1">_xlfn.XLOOKUP(E1169,Sheet1!$A$4:$A$11,Sheet1!$C$4:$C$11,"")</f>
        <v>#NAME?</v>
      </c>
      <c r="G1169" s="183" t="s">
        <v>737</v>
      </c>
      <c r="H1169" s="58">
        <v>1877</v>
      </c>
      <c r="I1169" s="58">
        <v>2192</v>
      </c>
      <c r="J1169" s="112">
        <f t="shared" si="55"/>
        <v>1.1678209909429942</v>
      </c>
      <c r="K1169" s="56">
        <v>1031</v>
      </c>
      <c r="L1169" s="56">
        <v>171.67655109489101</v>
      </c>
      <c r="M1169" s="58">
        <v>218.35583941605799</v>
      </c>
      <c r="N1169" s="57">
        <v>145.95926285159999</v>
      </c>
      <c r="O1169" s="112">
        <f t="shared" si="57"/>
        <v>1.4960053589614604</v>
      </c>
      <c r="P1169" s="57">
        <v>1342</v>
      </c>
      <c r="Q1169" s="57">
        <v>1339</v>
      </c>
      <c r="R1169" s="113">
        <f t="shared" si="56"/>
        <v>0.99776453055141578</v>
      </c>
    </row>
    <row r="1170" spans="1:18" ht="37.5" x14ac:dyDescent="0.3">
      <c r="A1170" s="197" t="s">
        <v>610</v>
      </c>
      <c r="B1170" s="183">
        <v>46</v>
      </c>
      <c r="C1170" s="183" t="s">
        <v>23</v>
      </c>
      <c r="D1170" s="52">
        <v>2021</v>
      </c>
      <c r="E1170" s="183" t="s">
        <v>604</v>
      </c>
      <c r="F1170" s="184" t="e">
        <f ca="1">_xlfn.XLOOKUP(E1170,Sheet1!$A$4:$A$11,Sheet1!$C$4:$C$11,"")</f>
        <v>#NAME?</v>
      </c>
      <c r="G1170" s="51" t="s">
        <v>605</v>
      </c>
      <c r="H1170" s="58">
        <v>1419</v>
      </c>
      <c r="I1170" s="58">
        <v>1391</v>
      </c>
      <c r="J1170" s="112">
        <f t="shared" si="55"/>
        <v>0.98026779422128263</v>
      </c>
      <c r="K1170" s="56">
        <v>1167</v>
      </c>
      <c r="L1170" s="56">
        <v>306.22214234363798</v>
      </c>
      <c r="M1170" s="58">
        <v>311.576563623293</v>
      </c>
      <c r="N1170" s="57">
        <v>382.86461011139698</v>
      </c>
      <c r="O1170" s="112">
        <f t="shared" si="57"/>
        <v>0.81380351015633889</v>
      </c>
      <c r="P1170" s="57">
        <v>107</v>
      </c>
      <c r="Q1170" s="57">
        <v>91</v>
      </c>
      <c r="R1170" s="113">
        <f t="shared" si="56"/>
        <v>0.85046728971962615</v>
      </c>
    </row>
    <row r="1171" spans="1:18" ht="37.5" x14ac:dyDescent="0.3">
      <c r="A1171" s="197" t="s">
        <v>610</v>
      </c>
      <c r="B1171" s="183">
        <v>49</v>
      </c>
      <c r="C1171" s="183" t="s">
        <v>31</v>
      </c>
      <c r="D1171" s="52">
        <v>2021</v>
      </c>
      <c r="E1171" s="183" t="s">
        <v>595</v>
      </c>
      <c r="F1171" s="184" t="e">
        <f ca="1">_xlfn.XLOOKUP(E1171,Sheet1!$A$4:$A$11,Sheet1!$C$4:$C$11,"")</f>
        <v>#NAME?</v>
      </c>
      <c r="G1171" s="183" t="s">
        <v>596</v>
      </c>
      <c r="H1171" s="58">
        <v>919</v>
      </c>
      <c r="I1171" s="58">
        <v>1134</v>
      </c>
      <c r="J1171" s="112">
        <f t="shared" si="55"/>
        <v>1.2339499455930358</v>
      </c>
      <c r="K1171" s="56">
        <v>670</v>
      </c>
      <c r="L1171" s="56">
        <v>215.652557319224</v>
      </c>
      <c r="M1171" s="58">
        <v>287.35273368606698</v>
      </c>
      <c r="N1171" s="57">
        <v>224.337313432836</v>
      </c>
      <c r="O1171" s="112">
        <f t="shared" si="57"/>
        <v>1.2808958495979184</v>
      </c>
      <c r="P1171" s="57">
        <v>808</v>
      </c>
      <c r="Q1171" s="57">
        <v>763</v>
      </c>
      <c r="R1171" s="113">
        <f t="shared" si="56"/>
        <v>0.94430693069306926</v>
      </c>
    </row>
    <row r="1172" spans="1:18" ht="37.5" x14ac:dyDescent="0.3">
      <c r="A1172" s="197" t="s">
        <v>610</v>
      </c>
      <c r="B1172" s="183">
        <v>49</v>
      </c>
      <c r="C1172" s="183" t="s">
        <v>31</v>
      </c>
      <c r="D1172" s="52">
        <v>2021</v>
      </c>
      <c r="E1172" s="183" t="s">
        <v>597</v>
      </c>
      <c r="F1172" s="184" t="e">
        <f ca="1">_xlfn.XLOOKUP(E1172,Sheet1!$A$4:$A$11,Sheet1!$C$4:$C$11,"")</f>
        <v>#NAME?</v>
      </c>
      <c r="G1172" s="183" t="s">
        <v>598</v>
      </c>
      <c r="H1172" s="58">
        <v>547</v>
      </c>
      <c r="I1172" s="58">
        <v>520</v>
      </c>
      <c r="J1172" s="112">
        <f t="shared" si="55"/>
        <v>0.95063985374771476</v>
      </c>
      <c r="K1172" s="56">
        <v>313</v>
      </c>
      <c r="L1172" s="56">
        <v>219.70192307692301</v>
      </c>
      <c r="M1172" s="58">
        <v>178.992307692308</v>
      </c>
      <c r="N1172" s="57">
        <v>487.60702875399397</v>
      </c>
      <c r="O1172" s="112">
        <f t="shared" si="57"/>
        <v>0.3670831163974313</v>
      </c>
      <c r="P1172" s="57">
        <v>193</v>
      </c>
      <c r="Q1172" s="57">
        <v>172</v>
      </c>
      <c r="R1172" s="113">
        <f t="shared" si="56"/>
        <v>0.89119170984455953</v>
      </c>
    </row>
    <row r="1173" spans="1:18" ht="37.5" x14ac:dyDescent="0.3">
      <c r="A1173" s="197" t="s">
        <v>610</v>
      </c>
      <c r="B1173" s="183">
        <v>49</v>
      </c>
      <c r="C1173" s="183" t="s">
        <v>31</v>
      </c>
      <c r="D1173" s="52">
        <v>2021</v>
      </c>
      <c r="E1173" s="183" t="s">
        <v>599</v>
      </c>
      <c r="F1173" s="184" t="e">
        <f ca="1">_xlfn.XLOOKUP(E1173,Sheet1!$A$4:$A$11,Sheet1!$C$4:$C$11,"")</f>
        <v>#NAME?</v>
      </c>
      <c r="G1173" s="183" t="s">
        <v>600</v>
      </c>
      <c r="H1173" s="58">
        <v>315</v>
      </c>
      <c r="I1173" s="58">
        <v>342</v>
      </c>
      <c r="J1173" s="112">
        <f t="shared" si="55"/>
        <v>1.0857142857142856</v>
      </c>
      <c r="K1173" s="56">
        <v>299</v>
      </c>
      <c r="L1173" s="56">
        <v>319.108187134503</v>
      </c>
      <c r="M1173" s="58">
        <v>347.97076023391799</v>
      </c>
      <c r="N1173" s="57">
        <v>233.41471571906399</v>
      </c>
      <c r="O1173" s="112">
        <f t="shared" si="57"/>
        <v>1.4907833002814299</v>
      </c>
      <c r="P1173" s="57">
        <v>312</v>
      </c>
      <c r="Q1173" s="57">
        <v>275</v>
      </c>
      <c r="R1173" s="113">
        <f t="shared" si="56"/>
        <v>0.88141025641025639</v>
      </c>
    </row>
    <row r="1174" spans="1:18" ht="37.5" x14ac:dyDescent="0.3">
      <c r="A1174" s="197" t="s">
        <v>610</v>
      </c>
      <c r="B1174" s="183">
        <v>49</v>
      </c>
      <c r="C1174" s="183" t="s">
        <v>31</v>
      </c>
      <c r="D1174" s="52">
        <v>2021</v>
      </c>
      <c r="E1174" s="183" t="s">
        <v>607</v>
      </c>
      <c r="F1174" s="184" t="e">
        <f ca="1">_xlfn.XLOOKUP(E1174,Sheet1!$A$4:$A$11,Sheet1!$C$4:$C$11,"")</f>
        <v>#NAME?</v>
      </c>
      <c r="G1174" s="183" t="s">
        <v>737</v>
      </c>
      <c r="H1174" s="58">
        <v>781</v>
      </c>
      <c r="I1174" s="58">
        <v>764</v>
      </c>
      <c r="J1174" s="112">
        <f t="shared" si="55"/>
        <v>0.9782330345710627</v>
      </c>
      <c r="K1174" s="56">
        <v>668</v>
      </c>
      <c r="L1174" s="56">
        <v>319.13612565444998</v>
      </c>
      <c r="M1174" s="58">
        <v>306.14528795811498</v>
      </c>
      <c r="N1174" s="57">
        <v>192.29491017964099</v>
      </c>
      <c r="O1174" s="112">
        <f t="shared" si="57"/>
        <v>1.5920613170266207</v>
      </c>
      <c r="P1174" s="57">
        <v>647</v>
      </c>
      <c r="Q1174" s="57">
        <v>637</v>
      </c>
      <c r="R1174" s="113">
        <f t="shared" si="56"/>
        <v>0.98454404945904173</v>
      </c>
    </row>
    <row r="1175" spans="1:18" ht="37.5" x14ac:dyDescent="0.3">
      <c r="A1175" s="197" t="s">
        <v>610</v>
      </c>
      <c r="B1175" s="183">
        <v>49</v>
      </c>
      <c r="C1175" s="183" t="s">
        <v>31</v>
      </c>
      <c r="D1175" s="52">
        <v>2021</v>
      </c>
      <c r="E1175" s="183" t="s">
        <v>604</v>
      </c>
      <c r="F1175" s="184" t="e">
        <f ca="1">_xlfn.XLOOKUP(E1175,Sheet1!$A$4:$A$11,Sheet1!$C$4:$C$11,"")</f>
        <v>#NAME?</v>
      </c>
      <c r="G1175" s="51" t="s">
        <v>605</v>
      </c>
      <c r="H1175" s="58">
        <v>690</v>
      </c>
      <c r="I1175" s="58">
        <v>493</v>
      </c>
      <c r="J1175" s="112">
        <f t="shared" si="55"/>
        <v>0.71449275362318843</v>
      </c>
      <c r="K1175" s="56">
        <v>1217</v>
      </c>
      <c r="L1175" s="56">
        <v>901.02434077079101</v>
      </c>
      <c r="M1175" s="58">
        <v>558.578093306288</v>
      </c>
      <c r="N1175" s="57">
        <v>649.93919474116694</v>
      </c>
      <c r="O1175" s="112">
        <f t="shared" si="57"/>
        <v>0.85943130961464365</v>
      </c>
      <c r="P1175" s="57">
        <v>72</v>
      </c>
      <c r="Q1175" s="57">
        <v>70</v>
      </c>
      <c r="R1175" s="113">
        <f t="shared" si="56"/>
        <v>0.97222222222222221</v>
      </c>
    </row>
    <row r="1176" spans="1:18" ht="37.5" x14ac:dyDescent="0.3">
      <c r="A1176" s="197" t="s">
        <v>610</v>
      </c>
      <c r="B1176" s="183">
        <v>5</v>
      </c>
      <c r="C1176" s="183" t="s">
        <v>4</v>
      </c>
      <c r="D1176" s="52">
        <v>2021</v>
      </c>
      <c r="E1176" s="183" t="s">
        <v>595</v>
      </c>
      <c r="F1176" s="184" t="e">
        <f ca="1">_xlfn.XLOOKUP(E1176,Sheet1!$A$4:$A$11,Sheet1!$C$4:$C$11,"")</f>
        <v>#NAME?</v>
      </c>
      <c r="G1176" s="183" t="s">
        <v>596</v>
      </c>
      <c r="H1176" s="58">
        <v>15</v>
      </c>
      <c r="I1176" s="58">
        <v>15</v>
      </c>
      <c r="J1176" s="112">
        <f t="shared" si="55"/>
        <v>1</v>
      </c>
      <c r="K1176" s="56">
        <v>0</v>
      </c>
      <c r="L1176" s="56">
        <v>0</v>
      </c>
      <c r="M1176" s="58">
        <v>22.466666666666701</v>
      </c>
      <c r="N1176" s="57"/>
      <c r="O1176" s="112" t="e">
        <f t="shared" si="57"/>
        <v>#DIV/0!</v>
      </c>
      <c r="P1176" s="57">
        <v>4</v>
      </c>
      <c r="Q1176" s="57">
        <v>4</v>
      </c>
      <c r="R1176" s="113">
        <f t="shared" si="56"/>
        <v>1</v>
      </c>
    </row>
    <row r="1177" spans="1:18" ht="37.5" x14ac:dyDescent="0.3">
      <c r="A1177" s="197" t="s">
        <v>610</v>
      </c>
      <c r="B1177" s="183">
        <v>5</v>
      </c>
      <c r="C1177" s="183" t="s">
        <v>4</v>
      </c>
      <c r="D1177" s="52">
        <v>2021</v>
      </c>
      <c r="E1177" s="183" t="s">
        <v>597</v>
      </c>
      <c r="F1177" s="184" t="e">
        <f ca="1">_xlfn.XLOOKUP(E1177,Sheet1!$A$4:$A$11,Sheet1!$C$4:$C$11,"")</f>
        <v>#NAME?</v>
      </c>
      <c r="G1177" s="183" t="s">
        <v>598</v>
      </c>
      <c r="H1177" s="58">
        <v>14</v>
      </c>
      <c r="I1177" s="58">
        <v>14</v>
      </c>
      <c r="J1177" s="112">
        <f t="shared" si="55"/>
        <v>1</v>
      </c>
      <c r="K1177" s="56">
        <v>1</v>
      </c>
      <c r="L1177" s="56">
        <v>26.071428571428601</v>
      </c>
      <c r="M1177" s="58">
        <v>40.714285714285701</v>
      </c>
      <c r="N1177" s="57">
        <v>1009</v>
      </c>
      <c r="O1177" s="112">
        <f t="shared" si="57"/>
        <v>4.0351125584029437E-2</v>
      </c>
      <c r="P1177" s="57">
        <v>2</v>
      </c>
      <c r="Q1177" s="57">
        <v>2</v>
      </c>
      <c r="R1177" s="113">
        <f t="shared" si="56"/>
        <v>1</v>
      </c>
    </row>
    <row r="1178" spans="1:18" ht="37.5" x14ac:dyDescent="0.3">
      <c r="A1178" s="197" t="s">
        <v>610</v>
      </c>
      <c r="B1178" s="183">
        <v>5</v>
      </c>
      <c r="C1178" s="183" t="s">
        <v>4</v>
      </c>
      <c r="D1178" s="52">
        <v>2021</v>
      </c>
      <c r="E1178" s="183" t="s">
        <v>599</v>
      </c>
      <c r="F1178" s="184" t="e">
        <f ca="1">_xlfn.XLOOKUP(E1178,Sheet1!$A$4:$A$11,Sheet1!$C$4:$C$11,"")</f>
        <v>#NAME?</v>
      </c>
      <c r="G1178" s="183" t="s">
        <v>600</v>
      </c>
      <c r="H1178" s="58">
        <v>55</v>
      </c>
      <c r="I1178" s="58">
        <v>55</v>
      </c>
      <c r="J1178" s="112">
        <f t="shared" ref="J1178:J1241" si="58">I1178/H1178</f>
        <v>1</v>
      </c>
      <c r="K1178" s="56">
        <v>0</v>
      </c>
      <c r="L1178" s="56">
        <v>0</v>
      </c>
      <c r="M1178" s="58">
        <v>32.654545454545499</v>
      </c>
      <c r="N1178" s="57"/>
      <c r="O1178" s="112" t="e">
        <f t="shared" si="57"/>
        <v>#DIV/0!</v>
      </c>
      <c r="P1178" s="57">
        <v>14</v>
      </c>
      <c r="Q1178" s="57">
        <v>14</v>
      </c>
      <c r="R1178" s="113">
        <f t="shared" ref="R1178:R1241" si="59">Q1178/P1178</f>
        <v>1</v>
      </c>
    </row>
    <row r="1179" spans="1:18" ht="37.5" x14ac:dyDescent="0.3">
      <c r="A1179" s="197" t="s">
        <v>610</v>
      </c>
      <c r="B1179" s="183">
        <v>5</v>
      </c>
      <c r="C1179" s="183" t="s">
        <v>4</v>
      </c>
      <c r="D1179" s="52">
        <v>2021</v>
      </c>
      <c r="E1179" s="183" t="s">
        <v>607</v>
      </c>
      <c r="F1179" s="184" t="e">
        <f ca="1">_xlfn.XLOOKUP(E1179,Sheet1!$A$4:$A$11,Sheet1!$C$4:$C$11,"")</f>
        <v>#NAME?</v>
      </c>
      <c r="G1179" s="183" t="s">
        <v>737</v>
      </c>
      <c r="H1179" s="58">
        <v>10</v>
      </c>
      <c r="I1179" s="58">
        <v>10</v>
      </c>
      <c r="J1179" s="112">
        <f t="shared" si="58"/>
        <v>1</v>
      </c>
      <c r="K1179" s="56">
        <v>0</v>
      </c>
      <c r="L1179" s="56">
        <v>0</v>
      </c>
      <c r="M1179" s="58">
        <v>32.799999999999997</v>
      </c>
      <c r="N1179" s="57"/>
      <c r="O1179" s="112" t="e">
        <f t="shared" si="57"/>
        <v>#DIV/0!</v>
      </c>
      <c r="P1179" s="57">
        <v>1</v>
      </c>
      <c r="Q1179" s="57">
        <v>1</v>
      </c>
      <c r="R1179" s="113">
        <f t="shared" si="59"/>
        <v>1</v>
      </c>
    </row>
    <row r="1180" spans="1:18" ht="37.5" x14ac:dyDescent="0.3">
      <c r="A1180" s="197" t="s">
        <v>610</v>
      </c>
      <c r="B1180" s="183">
        <v>5</v>
      </c>
      <c r="C1180" s="183" t="s">
        <v>4</v>
      </c>
      <c r="D1180" s="52">
        <v>2021</v>
      </c>
      <c r="E1180" s="183" t="s">
        <v>601</v>
      </c>
      <c r="F1180" s="184" t="e">
        <f ca="1">_xlfn.XLOOKUP(E1180,Sheet1!$A$4:$A$11,Sheet1!$C$4:$C$11,"")</f>
        <v>#NAME?</v>
      </c>
      <c r="G1180" s="183" t="s">
        <v>613</v>
      </c>
      <c r="H1180" s="58">
        <v>8</v>
      </c>
      <c r="I1180" s="58">
        <v>8</v>
      </c>
      <c r="J1180" s="112">
        <f t="shared" si="58"/>
        <v>1</v>
      </c>
      <c r="K1180" s="56">
        <v>0</v>
      </c>
      <c r="L1180" s="56">
        <v>0</v>
      </c>
      <c r="M1180" s="58">
        <v>23.5</v>
      </c>
      <c r="N1180" s="57"/>
      <c r="O1180" s="112" t="e">
        <f t="shared" si="57"/>
        <v>#DIV/0!</v>
      </c>
      <c r="P1180" s="57">
        <v>2</v>
      </c>
      <c r="Q1180" s="57">
        <v>2</v>
      </c>
      <c r="R1180" s="113">
        <f t="shared" si="59"/>
        <v>1</v>
      </c>
    </row>
    <row r="1181" spans="1:18" ht="37.5" x14ac:dyDescent="0.3">
      <c r="A1181" s="197" t="s">
        <v>610</v>
      </c>
      <c r="B1181" s="183">
        <v>5</v>
      </c>
      <c r="C1181" s="183" t="s">
        <v>4</v>
      </c>
      <c r="D1181" s="52">
        <v>2021</v>
      </c>
      <c r="E1181" s="183" t="s">
        <v>602</v>
      </c>
      <c r="F1181" s="184" t="e">
        <f ca="1">_xlfn.XLOOKUP(E1181,Sheet1!$A$4:$A$11,Sheet1!$C$4:$C$11,"")</f>
        <v>#NAME?</v>
      </c>
      <c r="G1181" s="183" t="s">
        <v>603</v>
      </c>
      <c r="H1181" s="58">
        <v>186</v>
      </c>
      <c r="I1181" s="58">
        <v>185</v>
      </c>
      <c r="J1181" s="112">
        <f t="shared" si="58"/>
        <v>0.9946236559139785</v>
      </c>
      <c r="K1181" s="56">
        <v>1</v>
      </c>
      <c r="L1181" s="56">
        <v>1.9729729729729699</v>
      </c>
      <c r="M1181" s="58">
        <v>31.270270270270299</v>
      </c>
      <c r="N1181" s="57">
        <v>52</v>
      </c>
      <c r="O1181" s="112">
        <f t="shared" si="57"/>
        <v>0.60135135135135187</v>
      </c>
      <c r="P1181" s="57">
        <v>0</v>
      </c>
      <c r="Q1181" s="57">
        <v>0</v>
      </c>
      <c r="R1181" s="113" t="e">
        <f t="shared" si="59"/>
        <v>#DIV/0!</v>
      </c>
    </row>
    <row r="1182" spans="1:18" ht="37.5" x14ac:dyDescent="0.3">
      <c r="A1182" s="197" t="s">
        <v>610</v>
      </c>
      <c r="B1182" s="183">
        <v>5</v>
      </c>
      <c r="C1182" s="183" t="s">
        <v>4</v>
      </c>
      <c r="D1182" s="52">
        <v>2021</v>
      </c>
      <c r="E1182" s="183" t="s">
        <v>604</v>
      </c>
      <c r="F1182" s="184" t="e">
        <f ca="1">_xlfn.XLOOKUP(E1182,Sheet1!$A$4:$A$11,Sheet1!$C$4:$C$11,"")</f>
        <v>#NAME?</v>
      </c>
      <c r="G1182" s="51" t="s">
        <v>605</v>
      </c>
      <c r="H1182" s="58">
        <v>10</v>
      </c>
      <c r="I1182" s="58">
        <v>10</v>
      </c>
      <c r="J1182" s="112">
        <f t="shared" si="58"/>
        <v>1</v>
      </c>
      <c r="K1182" s="56">
        <v>0</v>
      </c>
      <c r="L1182" s="56">
        <v>0</v>
      </c>
      <c r="M1182" s="58">
        <v>17.2</v>
      </c>
      <c r="N1182" s="57"/>
      <c r="O1182" s="112" t="e">
        <f t="shared" si="57"/>
        <v>#DIV/0!</v>
      </c>
      <c r="P1182" s="57">
        <v>1</v>
      </c>
      <c r="Q1182" s="57">
        <v>1</v>
      </c>
      <c r="R1182" s="113">
        <f t="shared" si="59"/>
        <v>1</v>
      </c>
    </row>
    <row r="1183" spans="1:18" ht="37.5" x14ac:dyDescent="0.3">
      <c r="A1183" s="197" t="s">
        <v>610</v>
      </c>
      <c r="B1183" s="183">
        <v>5</v>
      </c>
      <c r="C1183" s="183" t="s">
        <v>4</v>
      </c>
      <c r="D1183" s="52">
        <v>2021</v>
      </c>
      <c r="E1183" s="51" t="s">
        <v>608</v>
      </c>
      <c r="F1183" s="184" t="e">
        <f ca="1">_xlfn.XLOOKUP(E1183,Sheet1!$A$4:$A$11,Sheet1!$C$4:$C$11,"")</f>
        <v>#NAME?</v>
      </c>
      <c r="G1183" s="183" t="s">
        <v>609</v>
      </c>
      <c r="H1183" s="58">
        <v>4</v>
      </c>
      <c r="I1183" s="58">
        <v>4</v>
      </c>
      <c r="J1183" s="112">
        <f t="shared" si="58"/>
        <v>1</v>
      </c>
      <c r="K1183" s="56">
        <v>0</v>
      </c>
      <c r="L1183" s="56">
        <v>0</v>
      </c>
      <c r="M1183" s="58">
        <v>28</v>
      </c>
      <c r="N1183" s="57"/>
      <c r="O1183" s="112" t="e">
        <f t="shared" si="57"/>
        <v>#DIV/0!</v>
      </c>
      <c r="P1183" s="57">
        <v>0</v>
      </c>
      <c r="Q1183" s="57">
        <v>0</v>
      </c>
      <c r="R1183" s="113" t="e">
        <f t="shared" si="59"/>
        <v>#DIV/0!</v>
      </c>
    </row>
    <row r="1184" spans="1:18" ht="37.5" x14ac:dyDescent="0.3">
      <c r="A1184" s="197" t="s">
        <v>610</v>
      </c>
      <c r="B1184" s="183">
        <v>51</v>
      </c>
      <c r="C1184" s="183" t="s">
        <v>42</v>
      </c>
      <c r="D1184" s="52">
        <v>2021</v>
      </c>
      <c r="E1184" s="183" t="s">
        <v>595</v>
      </c>
      <c r="F1184" s="184" t="e">
        <f ca="1">_xlfn.XLOOKUP(E1184,Sheet1!$A$4:$A$11,Sheet1!$C$4:$C$11,"")</f>
        <v>#NAME?</v>
      </c>
      <c r="G1184" s="183" t="s">
        <v>596</v>
      </c>
      <c r="H1184" s="58">
        <v>5968</v>
      </c>
      <c r="I1184" s="58">
        <v>6002</v>
      </c>
      <c r="J1184" s="112">
        <f t="shared" si="58"/>
        <v>1.0056970509383378</v>
      </c>
      <c r="K1184" s="56">
        <v>2750</v>
      </c>
      <c r="L1184" s="56">
        <v>167.23592135954701</v>
      </c>
      <c r="M1184" s="58">
        <v>176.575974675108</v>
      </c>
      <c r="N1184" s="57">
        <v>204.850909090909</v>
      </c>
      <c r="O1184" s="112">
        <f t="shared" si="57"/>
        <v>0.86197310746005473</v>
      </c>
      <c r="P1184" s="57">
        <v>2665</v>
      </c>
      <c r="Q1184" s="57">
        <v>2504</v>
      </c>
      <c r="R1184" s="113">
        <f t="shared" si="59"/>
        <v>0.93958724202626642</v>
      </c>
    </row>
    <row r="1185" spans="1:18" ht="37.5" x14ac:dyDescent="0.3">
      <c r="A1185" s="197" t="s">
        <v>610</v>
      </c>
      <c r="B1185" s="183">
        <v>51</v>
      </c>
      <c r="C1185" s="183" t="s">
        <v>42</v>
      </c>
      <c r="D1185" s="52">
        <v>2021</v>
      </c>
      <c r="E1185" s="183" t="s">
        <v>597</v>
      </c>
      <c r="F1185" s="184" t="e">
        <f ca="1">_xlfn.XLOOKUP(E1185,Sheet1!$A$4:$A$11,Sheet1!$C$4:$C$11,"")</f>
        <v>#NAME?</v>
      </c>
      <c r="G1185" s="183" t="s">
        <v>598</v>
      </c>
      <c r="H1185" s="58">
        <v>1572</v>
      </c>
      <c r="I1185" s="58">
        <v>1585</v>
      </c>
      <c r="J1185" s="112">
        <f t="shared" si="58"/>
        <v>1.0082697201017812</v>
      </c>
      <c r="K1185" s="56">
        <v>599</v>
      </c>
      <c r="L1185" s="56">
        <v>137.94006309148301</v>
      </c>
      <c r="M1185" s="58">
        <v>144.60630914826501</v>
      </c>
      <c r="N1185" s="57">
        <v>589.63439065108503</v>
      </c>
      <c r="O1185" s="112">
        <f t="shared" si="57"/>
        <v>0.24524741338202491</v>
      </c>
      <c r="P1185" s="57">
        <v>421</v>
      </c>
      <c r="Q1185" s="57">
        <v>337</v>
      </c>
      <c r="R1185" s="113">
        <f t="shared" si="59"/>
        <v>0.8004750593824228</v>
      </c>
    </row>
    <row r="1186" spans="1:18" ht="37.5" x14ac:dyDescent="0.3">
      <c r="A1186" s="197" t="s">
        <v>610</v>
      </c>
      <c r="B1186" s="183">
        <v>51</v>
      </c>
      <c r="C1186" s="183" t="s">
        <v>42</v>
      </c>
      <c r="D1186" s="52">
        <v>2021</v>
      </c>
      <c r="E1186" s="183" t="s">
        <v>599</v>
      </c>
      <c r="F1186" s="184" t="e">
        <f ca="1">_xlfn.XLOOKUP(E1186,Sheet1!$A$4:$A$11,Sheet1!$C$4:$C$11,"")</f>
        <v>#NAME?</v>
      </c>
      <c r="G1186" s="183" t="s">
        <v>600</v>
      </c>
      <c r="H1186" s="58">
        <v>1784</v>
      </c>
      <c r="I1186" s="58">
        <v>2337</v>
      </c>
      <c r="J1186" s="112">
        <f t="shared" si="58"/>
        <v>1.3099775784753362</v>
      </c>
      <c r="K1186" s="56">
        <v>1028</v>
      </c>
      <c r="L1186" s="56">
        <v>160.55626872058201</v>
      </c>
      <c r="M1186" s="58">
        <v>254.301240907146</v>
      </c>
      <c r="N1186" s="57">
        <v>197.85116731517499</v>
      </c>
      <c r="O1186" s="112">
        <f t="shared" si="57"/>
        <v>1.2853158480588927</v>
      </c>
      <c r="P1186" s="57">
        <v>1575</v>
      </c>
      <c r="Q1186" s="57">
        <v>1465</v>
      </c>
      <c r="R1186" s="113">
        <f t="shared" si="59"/>
        <v>0.93015873015873018</v>
      </c>
    </row>
    <row r="1187" spans="1:18" ht="37.5" x14ac:dyDescent="0.3">
      <c r="A1187" s="197" t="s">
        <v>610</v>
      </c>
      <c r="B1187" s="183">
        <v>51</v>
      </c>
      <c r="C1187" s="183" t="s">
        <v>42</v>
      </c>
      <c r="D1187" s="52">
        <v>2021</v>
      </c>
      <c r="E1187" s="183" t="s">
        <v>607</v>
      </c>
      <c r="F1187" s="184" t="e">
        <f ca="1">_xlfn.XLOOKUP(E1187,Sheet1!$A$4:$A$11,Sheet1!$C$4:$C$11,"")</f>
        <v>#NAME?</v>
      </c>
      <c r="G1187" s="183" t="s">
        <v>737</v>
      </c>
      <c r="H1187" s="58">
        <v>2976</v>
      </c>
      <c r="I1187" s="58">
        <v>2821</v>
      </c>
      <c r="J1187" s="112">
        <f t="shared" si="58"/>
        <v>0.94791666666666663</v>
      </c>
      <c r="K1187" s="56">
        <v>3078</v>
      </c>
      <c r="L1187" s="56">
        <v>398.25239276852199</v>
      </c>
      <c r="M1187" s="58">
        <v>421.87947536334599</v>
      </c>
      <c r="N1187" s="57">
        <v>228.44411955815499</v>
      </c>
      <c r="O1187" s="112">
        <f t="shared" si="57"/>
        <v>1.8467513025913025</v>
      </c>
      <c r="P1187" s="57">
        <v>2925</v>
      </c>
      <c r="Q1187" s="57">
        <v>2543</v>
      </c>
      <c r="R1187" s="113">
        <f t="shared" si="59"/>
        <v>0.86940170940170935</v>
      </c>
    </row>
    <row r="1188" spans="1:18" ht="37.5" x14ac:dyDescent="0.3">
      <c r="A1188" s="197" t="s">
        <v>610</v>
      </c>
      <c r="B1188" s="183">
        <v>51</v>
      </c>
      <c r="C1188" s="183" t="s">
        <v>42</v>
      </c>
      <c r="D1188" s="52">
        <v>2021</v>
      </c>
      <c r="E1188" s="183" t="s">
        <v>601</v>
      </c>
      <c r="F1188" s="184" t="e">
        <f ca="1">_xlfn.XLOOKUP(E1188,Sheet1!$A$4:$A$11,Sheet1!$C$4:$C$11,"")</f>
        <v>#NAME?</v>
      </c>
      <c r="G1188" s="183" t="s">
        <v>613</v>
      </c>
      <c r="H1188" s="58">
        <v>596</v>
      </c>
      <c r="I1188" s="58">
        <v>619</v>
      </c>
      <c r="J1188" s="112">
        <f t="shared" si="58"/>
        <v>1.0385906040268456</v>
      </c>
      <c r="K1188" s="56">
        <v>424</v>
      </c>
      <c r="L1188" s="56">
        <v>250.016155088853</v>
      </c>
      <c r="M1188" s="58">
        <v>260.72859450726997</v>
      </c>
      <c r="N1188" s="57">
        <v>242.92452830188699</v>
      </c>
      <c r="O1188" s="112">
        <f t="shared" si="57"/>
        <v>1.0732905249619649</v>
      </c>
      <c r="P1188" s="57">
        <v>391</v>
      </c>
      <c r="Q1188" s="57">
        <v>355</v>
      </c>
      <c r="R1188" s="113">
        <f t="shared" si="59"/>
        <v>0.90792838874680304</v>
      </c>
    </row>
    <row r="1189" spans="1:18" ht="37.5" x14ac:dyDescent="0.3">
      <c r="A1189" s="197" t="s">
        <v>610</v>
      </c>
      <c r="B1189" s="183">
        <v>51</v>
      </c>
      <c r="C1189" s="183" t="s">
        <v>42</v>
      </c>
      <c r="D1189" s="52">
        <v>2021</v>
      </c>
      <c r="E1189" s="183" t="s">
        <v>604</v>
      </c>
      <c r="F1189" s="184" t="e">
        <f ca="1">_xlfn.XLOOKUP(E1189,Sheet1!$A$4:$A$11,Sheet1!$C$4:$C$11,"")</f>
        <v>#NAME?</v>
      </c>
      <c r="G1189" s="51" t="s">
        <v>605</v>
      </c>
      <c r="H1189" s="58">
        <v>2362</v>
      </c>
      <c r="I1189" s="58">
        <v>2192</v>
      </c>
      <c r="J1189" s="112">
        <f t="shared" si="58"/>
        <v>0.92802709568162578</v>
      </c>
      <c r="K1189" s="56">
        <v>1516</v>
      </c>
      <c r="L1189" s="56">
        <v>252.43613138686101</v>
      </c>
      <c r="M1189" s="58">
        <v>190.81569343065701</v>
      </c>
      <c r="N1189" s="57">
        <v>386.11147757255901</v>
      </c>
      <c r="O1189" s="112">
        <f t="shared" si="57"/>
        <v>0.49419844918958272</v>
      </c>
      <c r="P1189" s="57">
        <v>170</v>
      </c>
      <c r="Q1189" s="57">
        <v>150</v>
      </c>
      <c r="R1189" s="113">
        <f t="shared" si="59"/>
        <v>0.88235294117647056</v>
      </c>
    </row>
    <row r="1190" spans="1:18" ht="37.5" x14ac:dyDescent="0.3">
      <c r="A1190" s="197" t="s">
        <v>610</v>
      </c>
      <c r="B1190" s="183">
        <v>53</v>
      </c>
      <c r="C1190" s="183" t="s">
        <v>48</v>
      </c>
      <c r="D1190" s="52">
        <v>2021</v>
      </c>
      <c r="E1190" s="183" t="s">
        <v>595</v>
      </c>
      <c r="F1190" s="184" t="e">
        <f ca="1">_xlfn.XLOOKUP(E1190,Sheet1!$A$4:$A$11,Sheet1!$C$4:$C$11,"")</f>
        <v>#NAME?</v>
      </c>
      <c r="G1190" s="183" t="s">
        <v>596</v>
      </c>
      <c r="H1190" s="58">
        <v>288</v>
      </c>
      <c r="I1190" s="58">
        <v>251</v>
      </c>
      <c r="J1190" s="112">
        <f t="shared" si="58"/>
        <v>0.87152777777777779</v>
      </c>
      <c r="K1190" s="56">
        <v>209</v>
      </c>
      <c r="L1190" s="56">
        <v>303.92430278884501</v>
      </c>
      <c r="M1190" s="58">
        <v>255.972111553785</v>
      </c>
      <c r="N1190" s="57">
        <v>449.531100478469</v>
      </c>
      <c r="O1190" s="112">
        <f t="shared" si="57"/>
        <v>0.56942024985887529</v>
      </c>
      <c r="P1190" s="57">
        <v>159</v>
      </c>
      <c r="Q1190" s="57">
        <v>99</v>
      </c>
      <c r="R1190" s="113">
        <f t="shared" si="59"/>
        <v>0.62264150943396224</v>
      </c>
    </row>
    <row r="1191" spans="1:18" ht="37.5" x14ac:dyDescent="0.3">
      <c r="A1191" s="197" t="s">
        <v>610</v>
      </c>
      <c r="B1191" s="183">
        <v>53</v>
      </c>
      <c r="C1191" s="183" t="s">
        <v>48</v>
      </c>
      <c r="D1191" s="52">
        <v>2021</v>
      </c>
      <c r="E1191" s="183" t="s">
        <v>597</v>
      </c>
      <c r="F1191" s="184" t="e">
        <f ca="1">_xlfn.XLOOKUP(E1191,Sheet1!$A$4:$A$11,Sheet1!$C$4:$C$11,"")</f>
        <v>#NAME?</v>
      </c>
      <c r="G1191" s="183" t="s">
        <v>598</v>
      </c>
      <c r="H1191" s="58">
        <v>505</v>
      </c>
      <c r="I1191" s="58">
        <v>525</v>
      </c>
      <c r="J1191" s="112">
        <f t="shared" si="58"/>
        <v>1.0396039603960396</v>
      </c>
      <c r="K1191" s="56">
        <v>83</v>
      </c>
      <c r="L1191" s="56">
        <v>57.704761904761902</v>
      </c>
      <c r="M1191" s="58">
        <v>77.139047619047602</v>
      </c>
      <c r="N1191" s="57">
        <v>553.04819277108402</v>
      </c>
      <c r="O1191" s="112">
        <f t="shared" si="57"/>
        <v>0.13947979331156907</v>
      </c>
      <c r="P1191" s="57">
        <v>40</v>
      </c>
      <c r="Q1191" s="57">
        <v>28</v>
      </c>
      <c r="R1191" s="113">
        <f t="shared" si="59"/>
        <v>0.7</v>
      </c>
    </row>
    <row r="1192" spans="1:18" ht="37.5" x14ac:dyDescent="0.3">
      <c r="A1192" s="197" t="s">
        <v>610</v>
      </c>
      <c r="B1192" s="183">
        <v>53</v>
      </c>
      <c r="C1192" s="183" t="s">
        <v>48</v>
      </c>
      <c r="D1192" s="52">
        <v>2021</v>
      </c>
      <c r="E1192" s="183" t="s">
        <v>599</v>
      </c>
      <c r="F1192" s="184" t="e">
        <f ca="1">_xlfn.XLOOKUP(E1192,Sheet1!$A$4:$A$11,Sheet1!$C$4:$C$11,"")</f>
        <v>#NAME?</v>
      </c>
      <c r="G1192" s="183" t="s">
        <v>600</v>
      </c>
      <c r="H1192" s="58">
        <v>394</v>
      </c>
      <c r="I1192" s="58">
        <v>380</v>
      </c>
      <c r="J1192" s="112">
        <f t="shared" si="58"/>
        <v>0.96446700507614214</v>
      </c>
      <c r="K1192" s="56">
        <v>246</v>
      </c>
      <c r="L1192" s="56">
        <v>236.289473684211</v>
      </c>
      <c r="M1192" s="58">
        <v>246.273684210526</v>
      </c>
      <c r="N1192" s="57">
        <v>326.58536585365903</v>
      </c>
      <c r="O1192" s="112">
        <f t="shared" si="57"/>
        <v>0.75408671042804709</v>
      </c>
      <c r="P1192" s="57">
        <v>231</v>
      </c>
      <c r="Q1192" s="57">
        <v>162</v>
      </c>
      <c r="R1192" s="113">
        <f t="shared" si="59"/>
        <v>0.70129870129870131</v>
      </c>
    </row>
    <row r="1193" spans="1:18" ht="37.5" x14ac:dyDescent="0.3">
      <c r="A1193" s="197" t="s">
        <v>610</v>
      </c>
      <c r="B1193" s="183">
        <v>53</v>
      </c>
      <c r="C1193" s="183" t="s">
        <v>48</v>
      </c>
      <c r="D1193" s="52">
        <v>2021</v>
      </c>
      <c r="E1193" s="183" t="s">
        <v>607</v>
      </c>
      <c r="F1193" s="184" t="e">
        <f ca="1">_xlfn.XLOOKUP(E1193,Sheet1!$A$4:$A$11,Sheet1!$C$4:$C$11,"")</f>
        <v>#NAME?</v>
      </c>
      <c r="G1193" s="183" t="s">
        <v>737</v>
      </c>
      <c r="H1193" s="58">
        <v>660</v>
      </c>
      <c r="I1193" s="58">
        <v>605</v>
      </c>
      <c r="J1193" s="112">
        <f t="shared" si="58"/>
        <v>0.91666666666666663</v>
      </c>
      <c r="K1193" s="56">
        <v>314</v>
      </c>
      <c r="L1193" s="56">
        <v>189.438016528926</v>
      </c>
      <c r="M1193" s="58">
        <v>196.27438016528899</v>
      </c>
      <c r="N1193" s="57">
        <v>141.993630573248</v>
      </c>
      <c r="O1193" s="112">
        <f t="shared" si="57"/>
        <v>1.3822759469766501</v>
      </c>
      <c r="P1193" s="57">
        <v>259</v>
      </c>
      <c r="Q1193" s="57">
        <v>243</v>
      </c>
      <c r="R1193" s="113">
        <f t="shared" si="59"/>
        <v>0.93822393822393824</v>
      </c>
    </row>
    <row r="1194" spans="1:18" ht="37.5" x14ac:dyDescent="0.3">
      <c r="A1194" s="197" t="s">
        <v>610</v>
      </c>
      <c r="B1194" s="183">
        <v>53</v>
      </c>
      <c r="C1194" s="183" t="s">
        <v>48</v>
      </c>
      <c r="D1194" s="52">
        <v>2021</v>
      </c>
      <c r="E1194" s="183" t="s">
        <v>604</v>
      </c>
      <c r="F1194" s="184" t="e">
        <f ca="1">_xlfn.XLOOKUP(E1194,Sheet1!$A$4:$A$11,Sheet1!$C$4:$C$11,"")</f>
        <v>#NAME?</v>
      </c>
      <c r="G1194" s="51" t="s">
        <v>605</v>
      </c>
      <c r="H1194" s="58">
        <v>1067</v>
      </c>
      <c r="I1194" s="58">
        <v>689</v>
      </c>
      <c r="J1194" s="112">
        <f t="shared" si="58"/>
        <v>0.64573570759137766</v>
      </c>
      <c r="K1194" s="56">
        <v>821</v>
      </c>
      <c r="L1194" s="56">
        <v>434.927431059507</v>
      </c>
      <c r="M1194" s="58">
        <v>142.673439767779</v>
      </c>
      <c r="N1194" s="57">
        <v>381.58465286236299</v>
      </c>
      <c r="O1194" s="112">
        <f t="shared" si="57"/>
        <v>0.37389721703309986</v>
      </c>
      <c r="P1194" s="57">
        <v>34</v>
      </c>
      <c r="Q1194" s="57">
        <v>16</v>
      </c>
      <c r="R1194" s="113">
        <f t="shared" si="59"/>
        <v>0.47058823529411764</v>
      </c>
    </row>
    <row r="1195" spans="1:18" ht="37.5" x14ac:dyDescent="0.3">
      <c r="A1195" s="197" t="s">
        <v>610</v>
      </c>
      <c r="B1195" s="183">
        <v>55</v>
      </c>
      <c r="C1195" s="183" t="s">
        <v>49</v>
      </c>
      <c r="D1195" s="52">
        <v>2021</v>
      </c>
      <c r="E1195" s="183" t="s">
        <v>595</v>
      </c>
      <c r="F1195" s="184" t="e">
        <f ca="1">_xlfn.XLOOKUP(E1195,Sheet1!$A$4:$A$11,Sheet1!$C$4:$C$11,"")</f>
        <v>#NAME?</v>
      </c>
      <c r="G1195" s="183" t="s">
        <v>596</v>
      </c>
      <c r="H1195" s="58">
        <v>324</v>
      </c>
      <c r="I1195" s="58">
        <v>396</v>
      </c>
      <c r="J1195" s="112">
        <f t="shared" si="58"/>
        <v>1.2222222222222223</v>
      </c>
      <c r="K1195" s="56">
        <v>253</v>
      </c>
      <c r="L1195" s="56">
        <v>233.194444444444</v>
      </c>
      <c r="M1195" s="58">
        <v>407.51262626262599</v>
      </c>
      <c r="N1195" s="57">
        <v>339.97628458498002</v>
      </c>
      <c r="O1195" s="112">
        <f t="shared" si="57"/>
        <v>1.1986501551427029</v>
      </c>
      <c r="P1195" s="57">
        <v>310</v>
      </c>
      <c r="Q1195" s="57">
        <v>243</v>
      </c>
      <c r="R1195" s="113">
        <f t="shared" si="59"/>
        <v>0.78387096774193543</v>
      </c>
    </row>
    <row r="1196" spans="1:18" ht="37.5" x14ac:dyDescent="0.3">
      <c r="A1196" s="197" t="s">
        <v>610</v>
      </c>
      <c r="B1196" s="183">
        <v>55</v>
      </c>
      <c r="C1196" s="183" t="s">
        <v>49</v>
      </c>
      <c r="D1196" s="52">
        <v>2021</v>
      </c>
      <c r="E1196" s="183" t="s">
        <v>597</v>
      </c>
      <c r="F1196" s="184" t="e">
        <f ca="1">_xlfn.XLOOKUP(E1196,Sheet1!$A$4:$A$11,Sheet1!$C$4:$C$11,"")</f>
        <v>#NAME?</v>
      </c>
      <c r="G1196" s="183" t="s">
        <v>598</v>
      </c>
      <c r="H1196" s="58">
        <v>62</v>
      </c>
      <c r="I1196" s="58">
        <v>64</v>
      </c>
      <c r="J1196" s="112">
        <f t="shared" si="58"/>
        <v>1.032258064516129</v>
      </c>
      <c r="K1196" s="56">
        <v>18</v>
      </c>
      <c r="L1196" s="56">
        <v>102.65625</v>
      </c>
      <c r="M1196" s="58">
        <v>73.359375</v>
      </c>
      <c r="N1196" s="57">
        <v>224.444444444444</v>
      </c>
      <c r="O1196" s="112">
        <f t="shared" si="57"/>
        <v>0.32684870049505016</v>
      </c>
      <c r="P1196" s="57">
        <v>12</v>
      </c>
      <c r="Q1196" s="57">
        <v>12</v>
      </c>
      <c r="R1196" s="113">
        <f t="shared" si="59"/>
        <v>1</v>
      </c>
    </row>
    <row r="1197" spans="1:18" ht="37.5" x14ac:dyDescent="0.3">
      <c r="A1197" s="197" t="s">
        <v>610</v>
      </c>
      <c r="B1197" s="183">
        <v>55</v>
      </c>
      <c r="C1197" s="183" t="s">
        <v>49</v>
      </c>
      <c r="D1197" s="52">
        <v>2021</v>
      </c>
      <c r="E1197" s="183" t="s">
        <v>599</v>
      </c>
      <c r="F1197" s="184" t="e">
        <f ca="1">_xlfn.XLOOKUP(E1197,Sheet1!$A$4:$A$11,Sheet1!$C$4:$C$11,"")</f>
        <v>#NAME?</v>
      </c>
      <c r="G1197" s="183" t="s">
        <v>600</v>
      </c>
      <c r="H1197" s="58">
        <v>278</v>
      </c>
      <c r="I1197" s="58">
        <v>380</v>
      </c>
      <c r="J1197" s="112">
        <f t="shared" si="58"/>
        <v>1.3669064748201438</v>
      </c>
      <c r="K1197" s="56">
        <v>188</v>
      </c>
      <c r="L1197" s="56">
        <v>180.57894736842101</v>
      </c>
      <c r="M1197" s="58">
        <v>389.24736842105301</v>
      </c>
      <c r="N1197" s="57">
        <v>336.30319148936201</v>
      </c>
      <c r="O1197" s="112">
        <f t="shared" si="57"/>
        <v>1.1574298974006785</v>
      </c>
      <c r="P1197" s="57">
        <v>287</v>
      </c>
      <c r="Q1197" s="57">
        <v>237</v>
      </c>
      <c r="R1197" s="113">
        <f t="shared" si="59"/>
        <v>0.82578397212543553</v>
      </c>
    </row>
    <row r="1198" spans="1:18" ht="37.5" x14ac:dyDescent="0.3">
      <c r="A1198" s="197" t="s">
        <v>610</v>
      </c>
      <c r="B1198" s="183">
        <v>55</v>
      </c>
      <c r="C1198" s="183" t="s">
        <v>49</v>
      </c>
      <c r="D1198" s="52">
        <v>2021</v>
      </c>
      <c r="E1198" s="183" t="s">
        <v>607</v>
      </c>
      <c r="F1198" s="184" t="e">
        <f ca="1">_xlfn.XLOOKUP(E1198,Sheet1!$A$4:$A$11,Sheet1!$C$4:$C$11,"")</f>
        <v>#NAME?</v>
      </c>
      <c r="G1198" s="183" t="s">
        <v>737</v>
      </c>
      <c r="H1198" s="58">
        <v>38</v>
      </c>
      <c r="I1198" s="58">
        <v>63</v>
      </c>
      <c r="J1198" s="112">
        <f t="shared" si="58"/>
        <v>1.6578947368421053</v>
      </c>
      <c r="K1198" s="56">
        <v>21</v>
      </c>
      <c r="L1198" s="56">
        <v>121.666666666667</v>
      </c>
      <c r="M1198" s="58">
        <v>233.39682539682499</v>
      </c>
      <c r="N1198" s="57">
        <v>100.904761904762</v>
      </c>
      <c r="O1198" s="112">
        <f t="shared" si="57"/>
        <v>2.3130407424885893</v>
      </c>
      <c r="P1198" s="57">
        <v>46</v>
      </c>
      <c r="Q1198" s="57">
        <v>46</v>
      </c>
      <c r="R1198" s="113">
        <f t="shared" si="59"/>
        <v>1</v>
      </c>
    </row>
    <row r="1199" spans="1:18" ht="37.5" x14ac:dyDescent="0.3">
      <c r="A1199" s="197" t="s">
        <v>610</v>
      </c>
      <c r="B1199" s="183">
        <v>55</v>
      </c>
      <c r="C1199" s="183" t="s">
        <v>49</v>
      </c>
      <c r="D1199" s="52">
        <v>2021</v>
      </c>
      <c r="E1199" s="183" t="s">
        <v>604</v>
      </c>
      <c r="F1199" s="184" t="e">
        <f ca="1">_xlfn.XLOOKUP(E1199,Sheet1!$A$4:$A$11,Sheet1!$C$4:$C$11,"")</f>
        <v>#NAME?</v>
      </c>
      <c r="G1199" s="51" t="s">
        <v>605</v>
      </c>
      <c r="H1199" s="58">
        <v>355</v>
      </c>
      <c r="I1199" s="58">
        <v>173</v>
      </c>
      <c r="J1199" s="112">
        <f t="shared" si="58"/>
        <v>0.48732394366197185</v>
      </c>
      <c r="K1199" s="56">
        <v>913</v>
      </c>
      <c r="L1199" s="56">
        <v>1926.2716763005801</v>
      </c>
      <c r="M1199" s="58">
        <v>348.01156069364202</v>
      </c>
      <c r="N1199" s="57">
        <v>719.55421686747002</v>
      </c>
      <c r="O1199" s="112">
        <f t="shared" si="57"/>
        <v>0.48364883776053252</v>
      </c>
      <c r="P1199" s="57">
        <v>40</v>
      </c>
      <c r="Q1199" s="57">
        <v>26</v>
      </c>
      <c r="R1199" s="113">
        <f t="shared" si="59"/>
        <v>0.65</v>
      </c>
    </row>
    <row r="1200" spans="1:18" ht="37.5" x14ac:dyDescent="0.3">
      <c r="A1200" s="197" t="s">
        <v>610</v>
      </c>
      <c r="B1200" s="183">
        <v>56</v>
      </c>
      <c r="C1200" s="183" t="s">
        <v>32</v>
      </c>
      <c r="D1200" s="52">
        <v>2021</v>
      </c>
      <c r="E1200" s="183" t="s">
        <v>595</v>
      </c>
      <c r="F1200" s="184" t="e">
        <f ca="1">_xlfn.XLOOKUP(E1200,Sheet1!$A$4:$A$11,Sheet1!$C$4:$C$11,"")</f>
        <v>#NAME?</v>
      </c>
      <c r="G1200" s="183" t="s">
        <v>596</v>
      </c>
      <c r="H1200" s="58">
        <v>633</v>
      </c>
      <c r="I1200" s="58">
        <v>654</v>
      </c>
      <c r="J1200" s="112">
        <f t="shared" si="58"/>
        <v>1.033175355450237</v>
      </c>
      <c r="K1200" s="56">
        <v>447</v>
      </c>
      <c r="L1200" s="56">
        <v>249.47247706421999</v>
      </c>
      <c r="M1200" s="58">
        <v>308.18501529052003</v>
      </c>
      <c r="N1200" s="57">
        <v>163.34228187919501</v>
      </c>
      <c r="O1200" s="112">
        <f t="shared" si="57"/>
        <v>1.8867436633366494</v>
      </c>
      <c r="P1200" s="57">
        <v>411</v>
      </c>
      <c r="Q1200" s="57">
        <v>386</v>
      </c>
      <c r="R1200" s="113">
        <f t="shared" si="59"/>
        <v>0.93917274939172746</v>
      </c>
    </row>
    <row r="1201" spans="1:18" ht="37.5" x14ac:dyDescent="0.3">
      <c r="A1201" s="197" t="s">
        <v>610</v>
      </c>
      <c r="B1201" s="183">
        <v>56</v>
      </c>
      <c r="C1201" s="183" t="s">
        <v>32</v>
      </c>
      <c r="D1201" s="52">
        <v>2021</v>
      </c>
      <c r="E1201" s="183" t="s">
        <v>597</v>
      </c>
      <c r="F1201" s="184" t="e">
        <f ca="1">_xlfn.XLOOKUP(E1201,Sheet1!$A$4:$A$11,Sheet1!$C$4:$C$11,"")</f>
        <v>#NAME?</v>
      </c>
      <c r="G1201" s="183" t="s">
        <v>598</v>
      </c>
      <c r="H1201" s="58">
        <v>627</v>
      </c>
      <c r="I1201" s="58">
        <v>642</v>
      </c>
      <c r="J1201" s="112">
        <f t="shared" si="58"/>
        <v>1.0239234449760766</v>
      </c>
      <c r="K1201" s="56">
        <v>121</v>
      </c>
      <c r="L1201" s="56">
        <v>68.792834890965693</v>
      </c>
      <c r="M1201" s="58">
        <v>76.718068535825495</v>
      </c>
      <c r="N1201" s="57">
        <v>542.462809917355</v>
      </c>
      <c r="O1201" s="112">
        <f t="shared" si="57"/>
        <v>0.14142548969857233</v>
      </c>
      <c r="P1201" s="57">
        <v>80</v>
      </c>
      <c r="Q1201" s="57">
        <v>65</v>
      </c>
      <c r="R1201" s="113">
        <f t="shared" si="59"/>
        <v>0.8125</v>
      </c>
    </row>
    <row r="1202" spans="1:18" ht="37.5" x14ac:dyDescent="0.3">
      <c r="A1202" s="197" t="s">
        <v>610</v>
      </c>
      <c r="B1202" s="183">
        <v>56</v>
      </c>
      <c r="C1202" s="183" t="s">
        <v>32</v>
      </c>
      <c r="D1202" s="52">
        <v>2021</v>
      </c>
      <c r="E1202" s="183" t="s">
        <v>599</v>
      </c>
      <c r="F1202" s="184" t="e">
        <f ca="1">_xlfn.XLOOKUP(E1202,Sheet1!$A$4:$A$11,Sheet1!$C$4:$C$11,"")</f>
        <v>#NAME?</v>
      </c>
      <c r="G1202" s="183" t="s">
        <v>600</v>
      </c>
      <c r="H1202" s="58">
        <v>319</v>
      </c>
      <c r="I1202" s="58">
        <v>361</v>
      </c>
      <c r="J1202" s="112">
        <f t="shared" si="58"/>
        <v>1.1316614420062696</v>
      </c>
      <c r="K1202" s="56">
        <v>207</v>
      </c>
      <c r="L1202" s="56">
        <v>209.29362880886401</v>
      </c>
      <c r="M1202" s="58">
        <v>268.65373961218802</v>
      </c>
      <c r="N1202" s="57">
        <v>206.584541062802</v>
      </c>
      <c r="O1202" s="112">
        <f t="shared" si="57"/>
        <v>1.3004542267783574</v>
      </c>
      <c r="P1202" s="57">
        <v>245</v>
      </c>
      <c r="Q1202" s="57">
        <v>215</v>
      </c>
      <c r="R1202" s="113">
        <f t="shared" si="59"/>
        <v>0.87755102040816324</v>
      </c>
    </row>
    <row r="1203" spans="1:18" ht="37.5" x14ac:dyDescent="0.3">
      <c r="A1203" s="197" t="s">
        <v>610</v>
      </c>
      <c r="B1203" s="183">
        <v>56</v>
      </c>
      <c r="C1203" s="183" t="s">
        <v>32</v>
      </c>
      <c r="D1203" s="52">
        <v>2021</v>
      </c>
      <c r="E1203" s="183" t="s">
        <v>607</v>
      </c>
      <c r="F1203" s="184" t="e">
        <f ca="1">_xlfn.XLOOKUP(E1203,Sheet1!$A$4:$A$11,Sheet1!$C$4:$C$11,"")</f>
        <v>#NAME?</v>
      </c>
      <c r="G1203" s="183" t="s">
        <v>737</v>
      </c>
      <c r="H1203" s="58">
        <v>371</v>
      </c>
      <c r="I1203" s="58">
        <v>158</v>
      </c>
      <c r="J1203" s="112">
        <f t="shared" si="58"/>
        <v>0.42587601078167114</v>
      </c>
      <c r="K1203" s="56">
        <v>380</v>
      </c>
      <c r="L1203" s="56">
        <v>877.84810126582295</v>
      </c>
      <c r="M1203" s="58">
        <v>153.15822784810101</v>
      </c>
      <c r="N1203" s="57">
        <v>263.05526315789501</v>
      </c>
      <c r="O1203" s="112">
        <f t="shared" si="57"/>
        <v>0.58222833487338388</v>
      </c>
      <c r="P1203" s="57">
        <v>167</v>
      </c>
      <c r="Q1203" s="57">
        <v>45</v>
      </c>
      <c r="R1203" s="113">
        <f t="shared" si="59"/>
        <v>0.26946107784431139</v>
      </c>
    </row>
    <row r="1204" spans="1:18" ht="37.5" x14ac:dyDescent="0.3">
      <c r="A1204" s="197" t="s">
        <v>610</v>
      </c>
      <c r="B1204" s="183">
        <v>56</v>
      </c>
      <c r="C1204" s="183" t="s">
        <v>32</v>
      </c>
      <c r="D1204" s="52">
        <v>2021</v>
      </c>
      <c r="E1204" s="183" t="s">
        <v>604</v>
      </c>
      <c r="F1204" s="184" t="e">
        <f ca="1">_xlfn.XLOOKUP(E1204,Sheet1!$A$4:$A$11,Sheet1!$C$4:$C$11,"")</f>
        <v>#NAME?</v>
      </c>
      <c r="G1204" s="51" t="s">
        <v>605</v>
      </c>
      <c r="H1204" s="58">
        <v>1133</v>
      </c>
      <c r="I1204" s="58">
        <v>913</v>
      </c>
      <c r="J1204" s="112">
        <f t="shared" si="58"/>
        <v>0.80582524271844658</v>
      </c>
      <c r="K1204" s="56">
        <v>841</v>
      </c>
      <c r="L1204" s="56">
        <v>336.215772179628</v>
      </c>
      <c r="M1204" s="58">
        <v>201.48302300109501</v>
      </c>
      <c r="N1204" s="57">
        <v>373.02972651605199</v>
      </c>
      <c r="O1204" s="112">
        <f t="shared" si="57"/>
        <v>0.5401259167275102</v>
      </c>
      <c r="P1204" s="57">
        <v>82</v>
      </c>
      <c r="Q1204" s="57">
        <v>76</v>
      </c>
      <c r="R1204" s="113">
        <f t="shared" si="59"/>
        <v>0.92682926829268297</v>
      </c>
    </row>
    <row r="1205" spans="1:18" ht="37.5" x14ac:dyDescent="0.3">
      <c r="A1205" s="197" t="s">
        <v>610</v>
      </c>
      <c r="B1205" s="183">
        <v>58</v>
      </c>
      <c r="C1205" s="183" t="s">
        <v>36</v>
      </c>
      <c r="D1205" s="52">
        <v>2021</v>
      </c>
      <c r="E1205" s="183" t="s">
        <v>595</v>
      </c>
      <c r="F1205" s="184" t="e">
        <f ca="1">_xlfn.XLOOKUP(E1205,Sheet1!$A$4:$A$11,Sheet1!$C$4:$C$11,"")</f>
        <v>#NAME?</v>
      </c>
      <c r="G1205" s="183" t="s">
        <v>596</v>
      </c>
      <c r="H1205" s="58">
        <v>2489</v>
      </c>
      <c r="I1205" s="58">
        <v>3181</v>
      </c>
      <c r="J1205" s="112">
        <f t="shared" si="58"/>
        <v>1.2780233025311369</v>
      </c>
      <c r="K1205" s="56">
        <v>2575</v>
      </c>
      <c r="L1205" s="56">
        <v>295.46526249607001</v>
      </c>
      <c r="M1205" s="58">
        <v>712.75950958817998</v>
      </c>
      <c r="N1205" s="57">
        <v>549.79184466019399</v>
      </c>
      <c r="O1205" s="112">
        <f t="shared" si="57"/>
        <v>1.2964170285732599</v>
      </c>
      <c r="P1205" s="57">
        <v>3100</v>
      </c>
      <c r="Q1205" s="57">
        <v>2430</v>
      </c>
      <c r="R1205" s="113">
        <f t="shared" si="59"/>
        <v>0.78387096774193543</v>
      </c>
    </row>
    <row r="1206" spans="1:18" ht="37.5" x14ac:dyDescent="0.3">
      <c r="A1206" s="197" t="s">
        <v>610</v>
      </c>
      <c r="B1206" s="183">
        <v>58</v>
      </c>
      <c r="C1206" s="183" t="s">
        <v>36</v>
      </c>
      <c r="D1206" s="52">
        <v>2021</v>
      </c>
      <c r="E1206" s="183" t="s">
        <v>597</v>
      </c>
      <c r="F1206" s="184" t="e">
        <f ca="1">_xlfn.XLOOKUP(E1206,Sheet1!$A$4:$A$11,Sheet1!$C$4:$C$11,"")</f>
        <v>#NAME?</v>
      </c>
      <c r="G1206" s="183" t="s">
        <v>598</v>
      </c>
      <c r="H1206" s="58">
        <v>942</v>
      </c>
      <c r="I1206" s="58">
        <v>987</v>
      </c>
      <c r="J1206" s="112">
        <f t="shared" si="58"/>
        <v>1.0477707006369428</v>
      </c>
      <c r="K1206" s="56">
        <v>285</v>
      </c>
      <c r="L1206" s="56">
        <v>105.395136778116</v>
      </c>
      <c r="M1206" s="58">
        <v>107.038500506586</v>
      </c>
      <c r="N1206" s="57">
        <v>1111.2385964912301</v>
      </c>
      <c r="O1206" s="112">
        <f t="shared" si="57"/>
        <v>9.6323598590404749E-2</v>
      </c>
      <c r="P1206" s="57">
        <v>130</v>
      </c>
      <c r="Q1206" s="57">
        <v>77</v>
      </c>
      <c r="R1206" s="113">
        <f t="shared" si="59"/>
        <v>0.59230769230769231</v>
      </c>
    </row>
    <row r="1207" spans="1:18" ht="37.5" x14ac:dyDescent="0.3">
      <c r="A1207" s="197" t="s">
        <v>610</v>
      </c>
      <c r="B1207" s="183">
        <v>58</v>
      </c>
      <c r="C1207" s="183" t="s">
        <v>36</v>
      </c>
      <c r="D1207" s="52">
        <v>2021</v>
      </c>
      <c r="E1207" s="183" t="s">
        <v>599</v>
      </c>
      <c r="F1207" s="184" t="e">
        <f ca="1">_xlfn.XLOOKUP(E1207,Sheet1!$A$4:$A$11,Sheet1!$C$4:$C$11,"")</f>
        <v>#NAME?</v>
      </c>
      <c r="G1207" s="183" t="s">
        <v>600</v>
      </c>
      <c r="H1207" s="58">
        <v>2464</v>
      </c>
      <c r="I1207" s="58">
        <v>3299</v>
      </c>
      <c r="J1207" s="112">
        <f t="shared" si="58"/>
        <v>1.3388798701298701</v>
      </c>
      <c r="K1207" s="56">
        <v>2067</v>
      </c>
      <c r="L1207" s="56">
        <v>228.69202788723899</v>
      </c>
      <c r="M1207" s="58">
        <v>463.46620187935702</v>
      </c>
      <c r="N1207" s="57">
        <v>290.82002902757603</v>
      </c>
      <c r="O1207" s="112">
        <f t="shared" si="57"/>
        <v>1.5936529661628305</v>
      </c>
      <c r="P1207" s="57">
        <v>2565</v>
      </c>
      <c r="Q1207" s="57">
        <v>2194</v>
      </c>
      <c r="R1207" s="113">
        <f t="shared" si="59"/>
        <v>0.85536062378167643</v>
      </c>
    </row>
    <row r="1208" spans="1:18" ht="37.5" x14ac:dyDescent="0.3">
      <c r="A1208" s="197" t="s">
        <v>610</v>
      </c>
      <c r="B1208" s="183">
        <v>58</v>
      </c>
      <c r="C1208" s="183" t="s">
        <v>36</v>
      </c>
      <c r="D1208" s="52">
        <v>2021</v>
      </c>
      <c r="E1208" s="183" t="s">
        <v>607</v>
      </c>
      <c r="F1208" s="184" t="e">
        <f ca="1">_xlfn.XLOOKUP(E1208,Sheet1!$A$4:$A$11,Sheet1!$C$4:$C$11,"")</f>
        <v>#NAME?</v>
      </c>
      <c r="G1208" s="183" t="s">
        <v>737</v>
      </c>
      <c r="H1208" s="58">
        <v>2156</v>
      </c>
      <c r="I1208" s="58">
        <v>1543</v>
      </c>
      <c r="J1208" s="112">
        <f t="shared" si="58"/>
        <v>0.71567717996289426</v>
      </c>
      <c r="K1208" s="56">
        <v>2081</v>
      </c>
      <c r="L1208" s="56">
        <v>492.26506804925498</v>
      </c>
      <c r="M1208" s="58">
        <v>362.53402462734903</v>
      </c>
      <c r="N1208" s="57">
        <v>221.24171071600199</v>
      </c>
      <c r="O1208" s="112">
        <f t="shared" si="57"/>
        <v>1.6386332552486795</v>
      </c>
      <c r="P1208" s="57">
        <v>1242</v>
      </c>
      <c r="Q1208" s="57">
        <v>1072</v>
      </c>
      <c r="R1208" s="113">
        <f t="shared" si="59"/>
        <v>0.86312399355877611</v>
      </c>
    </row>
    <row r="1209" spans="1:18" ht="37.5" x14ac:dyDescent="0.3">
      <c r="A1209" s="197" t="s">
        <v>610</v>
      </c>
      <c r="B1209" s="183">
        <v>58</v>
      </c>
      <c r="C1209" s="183" t="s">
        <v>36</v>
      </c>
      <c r="D1209" s="52">
        <v>2021</v>
      </c>
      <c r="E1209" s="183" t="s">
        <v>601</v>
      </c>
      <c r="F1209" s="184" t="e">
        <f ca="1">_xlfn.XLOOKUP(E1209,Sheet1!$A$4:$A$11,Sheet1!$C$4:$C$11,"")</f>
        <v>#NAME?</v>
      </c>
      <c r="G1209" s="183" t="s">
        <v>613</v>
      </c>
      <c r="H1209" s="58">
        <v>669</v>
      </c>
      <c r="I1209" s="58">
        <v>948</v>
      </c>
      <c r="J1209" s="112">
        <f t="shared" si="58"/>
        <v>1.4170403587443947</v>
      </c>
      <c r="K1209" s="56">
        <v>642</v>
      </c>
      <c r="L1209" s="56">
        <v>247.18354430379699</v>
      </c>
      <c r="M1209" s="58">
        <v>447.48734177215198</v>
      </c>
      <c r="N1209" s="57">
        <v>412.10280373831802</v>
      </c>
      <c r="O1209" s="112">
        <f t="shared" si="57"/>
        <v>1.0858633761111289</v>
      </c>
      <c r="P1209" s="57">
        <v>662</v>
      </c>
      <c r="Q1209" s="57">
        <v>595</v>
      </c>
      <c r="R1209" s="113">
        <f t="shared" si="59"/>
        <v>0.8987915407854985</v>
      </c>
    </row>
    <row r="1210" spans="1:18" ht="37.5" x14ac:dyDescent="0.3">
      <c r="A1210" s="197" t="s">
        <v>610</v>
      </c>
      <c r="B1210" s="183">
        <v>58</v>
      </c>
      <c r="C1210" s="183" t="s">
        <v>36</v>
      </c>
      <c r="D1210" s="52">
        <v>2021</v>
      </c>
      <c r="E1210" s="183" t="s">
        <v>604</v>
      </c>
      <c r="F1210" s="184" t="e">
        <f ca="1">_xlfn.XLOOKUP(E1210,Sheet1!$A$4:$A$11,Sheet1!$C$4:$C$11,"")</f>
        <v>#NAME?</v>
      </c>
      <c r="G1210" s="51" t="s">
        <v>605</v>
      </c>
      <c r="H1210" s="58">
        <v>2489</v>
      </c>
      <c r="I1210" s="58">
        <v>2046</v>
      </c>
      <c r="J1210" s="112">
        <f t="shared" si="58"/>
        <v>0.82201687424668546</v>
      </c>
      <c r="K1210" s="56">
        <v>4971</v>
      </c>
      <c r="L1210" s="56">
        <v>886.81085043988298</v>
      </c>
      <c r="M1210" s="58">
        <v>657.76392961876797</v>
      </c>
      <c r="N1210" s="57">
        <v>975.11245222289301</v>
      </c>
      <c r="O1210" s="112">
        <f t="shared" si="57"/>
        <v>0.67455187155010821</v>
      </c>
      <c r="P1210" s="57">
        <v>177</v>
      </c>
      <c r="Q1210" s="57">
        <v>136</v>
      </c>
      <c r="R1210" s="113">
        <f t="shared" si="59"/>
        <v>0.76836158192090398</v>
      </c>
    </row>
    <row r="1211" spans="1:18" ht="50" x14ac:dyDescent="0.3">
      <c r="A1211" s="197" t="s">
        <v>610</v>
      </c>
      <c r="B1211" s="183">
        <v>6</v>
      </c>
      <c r="C1211" s="183" t="s">
        <v>7</v>
      </c>
      <c r="D1211" s="52">
        <v>2021</v>
      </c>
      <c r="E1211" s="183" t="s">
        <v>595</v>
      </c>
      <c r="F1211" s="184" t="e">
        <f ca="1">_xlfn.XLOOKUP(E1211,Sheet1!$A$4:$A$11,Sheet1!$C$4:$C$11,"")</f>
        <v>#NAME?</v>
      </c>
      <c r="G1211" s="183" t="s">
        <v>596</v>
      </c>
      <c r="H1211" s="58">
        <v>325</v>
      </c>
      <c r="I1211" s="58">
        <v>296</v>
      </c>
      <c r="J1211" s="112">
        <f t="shared" si="58"/>
        <v>0.91076923076923078</v>
      </c>
      <c r="K1211" s="56">
        <v>100</v>
      </c>
      <c r="L1211" s="56">
        <v>123.31081081081101</v>
      </c>
      <c r="M1211" s="58">
        <v>83.006756756756801</v>
      </c>
      <c r="N1211" s="57">
        <v>65.12</v>
      </c>
      <c r="O1211" s="112">
        <f t="shared" si="57"/>
        <v>1.2746737831197297</v>
      </c>
      <c r="P1211" s="57">
        <v>228</v>
      </c>
      <c r="Q1211" s="57">
        <v>228</v>
      </c>
      <c r="R1211" s="113">
        <f t="shared" si="59"/>
        <v>1</v>
      </c>
    </row>
    <row r="1212" spans="1:18" ht="50" x14ac:dyDescent="0.3">
      <c r="A1212" s="197" t="s">
        <v>610</v>
      </c>
      <c r="B1212" s="183">
        <v>6</v>
      </c>
      <c r="C1212" s="183" t="s">
        <v>7</v>
      </c>
      <c r="D1212" s="52">
        <v>2021</v>
      </c>
      <c r="E1212" s="183" t="s">
        <v>597</v>
      </c>
      <c r="F1212" s="184" t="e">
        <f ca="1">_xlfn.XLOOKUP(E1212,Sheet1!$A$4:$A$11,Sheet1!$C$4:$C$11,"")</f>
        <v>#NAME?</v>
      </c>
      <c r="G1212" s="183" t="s">
        <v>598</v>
      </c>
      <c r="H1212" s="58">
        <v>657</v>
      </c>
      <c r="I1212" s="58">
        <v>615</v>
      </c>
      <c r="J1212" s="112">
        <f t="shared" si="58"/>
        <v>0.9360730593607306</v>
      </c>
      <c r="K1212" s="56">
        <v>85</v>
      </c>
      <c r="L1212" s="56">
        <v>50.4471544715447</v>
      </c>
      <c r="M1212" s="58">
        <v>36.821138211382099</v>
      </c>
      <c r="N1212" s="57">
        <v>380.988235294118</v>
      </c>
      <c r="O1212" s="112">
        <f t="shared" si="57"/>
        <v>9.6646391673896853E-2</v>
      </c>
      <c r="P1212" s="57">
        <v>149</v>
      </c>
      <c r="Q1212" s="57">
        <v>147</v>
      </c>
      <c r="R1212" s="113">
        <f t="shared" si="59"/>
        <v>0.98657718120805371</v>
      </c>
    </row>
    <row r="1213" spans="1:18" ht="50" x14ac:dyDescent="0.3">
      <c r="A1213" s="197" t="s">
        <v>610</v>
      </c>
      <c r="B1213" s="183">
        <v>6</v>
      </c>
      <c r="C1213" s="183" t="s">
        <v>7</v>
      </c>
      <c r="D1213" s="52">
        <v>2021</v>
      </c>
      <c r="E1213" s="183" t="s">
        <v>599</v>
      </c>
      <c r="F1213" s="184" t="e">
        <f ca="1">_xlfn.XLOOKUP(E1213,Sheet1!$A$4:$A$11,Sheet1!$C$4:$C$11,"")</f>
        <v>#NAME?</v>
      </c>
      <c r="G1213" s="183" t="s">
        <v>600</v>
      </c>
      <c r="H1213" s="58">
        <v>610</v>
      </c>
      <c r="I1213" s="58">
        <v>554</v>
      </c>
      <c r="J1213" s="112">
        <f t="shared" si="58"/>
        <v>0.90819672131147544</v>
      </c>
      <c r="K1213" s="56">
        <v>194</v>
      </c>
      <c r="L1213" s="56">
        <v>127.81588447653399</v>
      </c>
      <c r="M1213" s="58">
        <v>110.90613718411601</v>
      </c>
      <c r="N1213" s="57">
        <v>78.257731958762903</v>
      </c>
      <c r="O1213" s="112">
        <f t="shared" si="57"/>
        <v>1.4171907926306482</v>
      </c>
      <c r="P1213" s="57">
        <v>452</v>
      </c>
      <c r="Q1213" s="57">
        <v>447</v>
      </c>
      <c r="R1213" s="113">
        <f t="shared" si="59"/>
        <v>0.98893805309734517</v>
      </c>
    </row>
    <row r="1214" spans="1:18" ht="50" x14ac:dyDescent="0.3">
      <c r="A1214" s="197" t="s">
        <v>610</v>
      </c>
      <c r="B1214" s="183">
        <v>6</v>
      </c>
      <c r="C1214" s="183" t="s">
        <v>7</v>
      </c>
      <c r="D1214" s="52">
        <v>2021</v>
      </c>
      <c r="E1214" s="183" t="s">
        <v>607</v>
      </c>
      <c r="F1214" s="184" t="e">
        <f ca="1">_xlfn.XLOOKUP(E1214,Sheet1!$A$4:$A$11,Sheet1!$C$4:$C$11,"")</f>
        <v>#NAME?</v>
      </c>
      <c r="G1214" s="183" t="s">
        <v>737</v>
      </c>
      <c r="H1214" s="58">
        <v>184</v>
      </c>
      <c r="I1214" s="58">
        <v>188</v>
      </c>
      <c r="J1214" s="112">
        <f t="shared" si="58"/>
        <v>1.0217391304347827</v>
      </c>
      <c r="K1214" s="56">
        <v>13</v>
      </c>
      <c r="L1214" s="56">
        <v>25.239361702127699</v>
      </c>
      <c r="M1214" s="58">
        <v>28.585106382978701</v>
      </c>
      <c r="N1214" s="57">
        <v>54.923076923076898</v>
      </c>
      <c r="O1214" s="112">
        <f t="shared" si="57"/>
        <v>0.52045711901781977</v>
      </c>
      <c r="P1214" s="57">
        <v>42</v>
      </c>
      <c r="Q1214" s="57">
        <v>42</v>
      </c>
      <c r="R1214" s="113">
        <f t="shared" si="59"/>
        <v>1</v>
      </c>
    </row>
    <row r="1215" spans="1:18" ht="50" x14ac:dyDescent="0.3">
      <c r="A1215" s="197" t="s">
        <v>610</v>
      </c>
      <c r="B1215" s="183">
        <v>6</v>
      </c>
      <c r="C1215" s="183" t="s">
        <v>7</v>
      </c>
      <c r="D1215" s="52">
        <v>2021</v>
      </c>
      <c r="E1215" s="183" t="s">
        <v>601</v>
      </c>
      <c r="F1215" s="184" t="e">
        <f ca="1">_xlfn.XLOOKUP(E1215,Sheet1!$A$4:$A$11,Sheet1!$C$4:$C$11,"")</f>
        <v>#NAME?</v>
      </c>
      <c r="G1215" s="183" t="s">
        <v>613</v>
      </c>
      <c r="H1215" s="58">
        <v>99</v>
      </c>
      <c r="I1215" s="58">
        <v>77</v>
      </c>
      <c r="J1215" s="112">
        <f t="shared" si="58"/>
        <v>0.77777777777777779</v>
      </c>
      <c r="K1215" s="56">
        <v>35</v>
      </c>
      <c r="L1215" s="56">
        <v>165.90909090909099</v>
      </c>
      <c r="M1215" s="58">
        <v>102.71428571428601</v>
      </c>
      <c r="N1215" s="57">
        <v>71.857142857142904</v>
      </c>
      <c r="O1215" s="112">
        <f t="shared" si="57"/>
        <v>1.4294234592445358</v>
      </c>
      <c r="P1215" s="57">
        <v>37</v>
      </c>
      <c r="Q1215" s="57">
        <v>37</v>
      </c>
      <c r="R1215" s="113">
        <f t="shared" si="59"/>
        <v>1</v>
      </c>
    </row>
    <row r="1216" spans="1:18" ht="50" x14ac:dyDescent="0.3">
      <c r="A1216" s="197" t="s">
        <v>610</v>
      </c>
      <c r="B1216" s="183">
        <v>6</v>
      </c>
      <c r="C1216" s="183" t="s">
        <v>7</v>
      </c>
      <c r="D1216" s="52">
        <v>2021</v>
      </c>
      <c r="E1216" s="183" t="s">
        <v>602</v>
      </c>
      <c r="F1216" s="184" t="e">
        <f ca="1">_xlfn.XLOOKUP(E1216,Sheet1!$A$4:$A$11,Sheet1!$C$4:$C$11,"")</f>
        <v>#NAME?</v>
      </c>
      <c r="G1216" s="183" t="s">
        <v>603</v>
      </c>
      <c r="H1216" s="58">
        <v>201</v>
      </c>
      <c r="I1216" s="58">
        <v>208</v>
      </c>
      <c r="J1216" s="112">
        <f t="shared" si="58"/>
        <v>1.0348258706467661</v>
      </c>
      <c r="K1216" s="56">
        <v>45</v>
      </c>
      <c r="L1216" s="56">
        <v>78.966346153846203</v>
      </c>
      <c r="M1216" s="58">
        <v>108.68269230769199</v>
      </c>
      <c r="N1216" s="57">
        <v>57</v>
      </c>
      <c r="O1216" s="112">
        <f t="shared" si="57"/>
        <v>1.9067139001349473</v>
      </c>
      <c r="P1216" s="57">
        <v>51</v>
      </c>
      <c r="Q1216" s="57">
        <v>51</v>
      </c>
      <c r="R1216" s="113">
        <f t="shared" si="59"/>
        <v>1</v>
      </c>
    </row>
    <row r="1217" spans="1:18" ht="50" x14ac:dyDescent="0.3">
      <c r="A1217" s="197" t="s">
        <v>610</v>
      </c>
      <c r="B1217" s="183">
        <v>6</v>
      </c>
      <c r="C1217" s="183" t="s">
        <v>7</v>
      </c>
      <c r="D1217" s="52">
        <v>2021</v>
      </c>
      <c r="E1217" s="183" t="s">
        <v>604</v>
      </c>
      <c r="F1217" s="184" t="e">
        <f ca="1">_xlfn.XLOOKUP(E1217,Sheet1!$A$4:$A$11,Sheet1!$C$4:$C$11,"")</f>
        <v>#NAME?</v>
      </c>
      <c r="G1217" s="51" t="s">
        <v>605</v>
      </c>
      <c r="H1217" s="58">
        <v>160</v>
      </c>
      <c r="I1217" s="58">
        <v>167</v>
      </c>
      <c r="J1217" s="112">
        <f t="shared" si="58"/>
        <v>1.04375</v>
      </c>
      <c r="K1217" s="56">
        <v>18</v>
      </c>
      <c r="L1217" s="56">
        <v>39.341317365269497</v>
      </c>
      <c r="M1217" s="58">
        <v>51.479041916167702</v>
      </c>
      <c r="N1217" s="57">
        <v>33.1666666666667</v>
      </c>
      <c r="O1217" s="112">
        <f t="shared" si="57"/>
        <v>1.5521319170703813</v>
      </c>
      <c r="P1217" s="57">
        <v>44</v>
      </c>
      <c r="Q1217" s="57">
        <v>44</v>
      </c>
      <c r="R1217" s="113">
        <f t="shared" si="59"/>
        <v>1</v>
      </c>
    </row>
    <row r="1218" spans="1:18" ht="50" x14ac:dyDescent="0.3">
      <c r="A1218" s="197" t="s">
        <v>610</v>
      </c>
      <c r="B1218" s="183">
        <v>6</v>
      </c>
      <c r="C1218" s="183" t="s">
        <v>7</v>
      </c>
      <c r="D1218" s="52">
        <v>2021</v>
      </c>
      <c r="E1218" s="51" t="s">
        <v>608</v>
      </c>
      <c r="F1218" s="184" t="e">
        <f ca="1">_xlfn.XLOOKUP(E1218,Sheet1!$A$4:$A$11,Sheet1!$C$4:$C$11,"")</f>
        <v>#NAME?</v>
      </c>
      <c r="G1218" s="183" t="s">
        <v>609</v>
      </c>
      <c r="H1218" s="58">
        <v>98</v>
      </c>
      <c r="I1218" s="58">
        <v>68</v>
      </c>
      <c r="J1218" s="112">
        <f t="shared" si="58"/>
        <v>0.69387755102040816</v>
      </c>
      <c r="K1218" s="56">
        <v>55</v>
      </c>
      <c r="L1218" s="56">
        <v>295.22058823529397</v>
      </c>
      <c r="M1218" s="58">
        <v>133.279411764706</v>
      </c>
      <c r="N1218" s="57">
        <v>82.727272727272705</v>
      </c>
      <c r="O1218" s="112">
        <f t="shared" ref="O1218:O1261" si="60">M1218/N1218</f>
        <v>1.6110698125404026</v>
      </c>
      <c r="P1218" s="57">
        <v>10</v>
      </c>
      <c r="Q1218" s="57">
        <v>10</v>
      </c>
      <c r="R1218" s="113">
        <f t="shared" si="59"/>
        <v>1</v>
      </c>
    </row>
    <row r="1219" spans="1:18" ht="37.5" x14ac:dyDescent="0.3">
      <c r="A1219" s="197" t="s">
        <v>610</v>
      </c>
      <c r="B1219" s="183">
        <v>63</v>
      </c>
      <c r="C1219" s="183" t="s">
        <v>34</v>
      </c>
      <c r="D1219" s="52">
        <v>2021</v>
      </c>
      <c r="E1219" s="183" t="s">
        <v>595</v>
      </c>
      <c r="F1219" s="184" t="e">
        <f ca="1">_xlfn.XLOOKUP(E1219,Sheet1!$A$4:$A$11,Sheet1!$C$4:$C$11,"")</f>
        <v>#NAME?</v>
      </c>
      <c r="G1219" s="183" t="s">
        <v>596</v>
      </c>
      <c r="H1219" s="58">
        <v>931</v>
      </c>
      <c r="I1219" s="58">
        <v>803</v>
      </c>
      <c r="J1219" s="112">
        <f t="shared" si="58"/>
        <v>0.86251342642320084</v>
      </c>
      <c r="K1219" s="56">
        <v>521</v>
      </c>
      <c r="L1219" s="56">
        <v>236.81818181818201</v>
      </c>
      <c r="M1219" s="58">
        <v>211.29389788293901</v>
      </c>
      <c r="N1219" s="57">
        <v>245.44529750479799</v>
      </c>
      <c r="O1219" s="112">
        <f t="shared" si="60"/>
        <v>0.86085942583116148</v>
      </c>
      <c r="P1219" s="57">
        <v>393</v>
      </c>
      <c r="Q1219" s="57">
        <v>303</v>
      </c>
      <c r="R1219" s="113">
        <f t="shared" si="59"/>
        <v>0.77099236641221369</v>
      </c>
    </row>
    <row r="1220" spans="1:18" ht="37.5" x14ac:dyDescent="0.3">
      <c r="A1220" s="197" t="s">
        <v>610</v>
      </c>
      <c r="B1220" s="183">
        <v>63</v>
      </c>
      <c r="C1220" s="183" t="s">
        <v>34</v>
      </c>
      <c r="D1220" s="52">
        <v>2021</v>
      </c>
      <c r="E1220" s="183" t="s">
        <v>597</v>
      </c>
      <c r="F1220" s="184" t="e">
        <f ca="1">_xlfn.XLOOKUP(E1220,Sheet1!$A$4:$A$11,Sheet1!$C$4:$C$11,"")</f>
        <v>#NAME?</v>
      </c>
      <c r="G1220" s="183" t="s">
        <v>598</v>
      </c>
      <c r="H1220" s="58">
        <v>333</v>
      </c>
      <c r="I1220" s="58">
        <v>371</v>
      </c>
      <c r="J1220" s="112">
        <f t="shared" si="58"/>
        <v>1.1141141141141142</v>
      </c>
      <c r="K1220" s="56">
        <v>145</v>
      </c>
      <c r="L1220" s="56">
        <v>142.654986522911</v>
      </c>
      <c r="M1220" s="58">
        <v>161.13207547169799</v>
      </c>
      <c r="N1220" s="57">
        <v>766.66896551724096</v>
      </c>
      <c r="O1220" s="112">
        <f t="shared" si="60"/>
        <v>0.21017164215456224</v>
      </c>
      <c r="P1220" s="57">
        <v>127</v>
      </c>
      <c r="Q1220" s="57">
        <v>86</v>
      </c>
      <c r="R1220" s="113">
        <f t="shared" si="59"/>
        <v>0.67716535433070868</v>
      </c>
    </row>
    <row r="1221" spans="1:18" ht="37.5" x14ac:dyDescent="0.3">
      <c r="A1221" s="197" t="s">
        <v>610</v>
      </c>
      <c r="B1221" s="183">
        <v>63</v>
      </c>
      <c r="C1221" s="183" t="s">
        <v>34</v>
      </c>
      <c r="D1221" s="52">
        <v>2021</v>
      </c>
      <c r="E1221" s="183" t="s">
        <v>599</v>
      </c>
      <c r="F1221" s="184" t="e">
        <f ca="1">_xlfn.XLOOKUP(E1221,Sheet1!$A$4:$A$11,Sheet1!$C$4:$C$11,"")</f>
        <v>#NAME?</v>
      </c>
      <c r="G1221" s="183" t="s">
        <v>600</v>
      </c>
      <c r="H1221" s="58">
        <v>443</v>
      </c>
      <c r="I1221" s="58">
        <v>455</v>
      </c>
      <c r="J1221" s="112">
        <f t="shared" si="58"/>
        <v>1.0270880361173815</v>
      </c>
      <c r="K1221" s="56">
        <v>415</v>
      </c>
      <c r="L1221" s="56">
        <v>332.912087912088</v>
      </c>
      <c r="M1221" s="58">
        <v>324.83296703296702</v>
      </c>
      <c r="N1221" s="57">
        <v>279.17108433734899</v>
      </c>
      <c r="O1221" s="112">
        <f t="shared" si="60"/>
        <v>1.163562364648197</v>
      </c>
      <c r="P1221" s="57">
        <v>370</v>
      </c>
      <c r="Q1221" s="57">
        <v>303</v>
      </c>
      <c r="R1221" s="113">
        <f t="shared" si="59"/>
        <v>0.81891891891891888</v>
      </c>
    </row>
    <row r="1222" spans="1:18" ht="37.5" x14ac:dyDescent="0.3">
      <c r="A1222" s="197" t="s">
        <v>610</v>
      </c>
      <c r="B1222" s="183">
        <v>63</v>
      </c>
      <c r="C1222" s="183" t="s">
        <v>34</v>
      </c>
      <c r="D1222" s="52">
        <v>2021</v>
      </c>
      <c r="E1222" s="183" t="s">
        <v>607</v>
      </c>
      <c r="F1222" s="184" t="e">
        <f ca="1">_xlfn.XLOOKUP(E1222,Sheet1!$A$4:$A$11,Sheet1!$C$4:$C$11,"")</f>
        <v>#NAME?</v>
      </c>
      <c r="G1222" s="183" t="s">
        <v>737</v>
      </c>
      <c r="H1222" s="58">
        <v>184</v>
      </c>
      <c r="I1222" s="58">
        <v>253</v>
      </c>
      <c r="J1222" s="112">
        <f t="shared" si="58"/>
        <v>1.375</v>
      </c>
      <c r="K1222" s="56">
        <v>193</v>
      </c>
      <c r="L1222" s="56">
        <v>278.43873517786602</v>
      </c>
      <c r="M1222" s="58">
        <v>501.28063241106702</v>
      </c>
      <c r="N1222" s="57">
        <v>328.58549222797899</v>
      </c>
      <c r="O1222" s="112">
        <f t="shared" si="60"/>
        <v>1.5255714091700336</v>
      </c>
      <c r="P1222" s="57">
        <v>243</v>
      </c>
      <c r="Q1222" s="57">
        <v>210</v>
      </c>
      <c r="R1222" s="113">
        <f t="shared" si="59"/>
        <v>0.86419753086419748</v>
      </c>
    </row>
    <row r="1223" spans="1:18" ht="37.5" x14ac:dyDescent="0.3">
      <c r="A1223" s="197" t="s">
        <v>610</v>
      </c>
      <c r="B1223" s="183">
        <v>63</v>
      </c>
      <c r="C1223" s="183" t="s">
        <v>34</v>
      </c>
      <c r="D1223" s="52">
        <v>2021</v>
      </c>
      <c r="E1223" s="183" t="s">
        <v>604</v>
      </c>
      <c r="F1223" s="184" t="e">
        <f ca="1">_xlfn.XLOOKUP(E1223,Sheet1!$A$4:$A$11,Sheet1!$C$4:$C$11,"")</f>
        <v>#NAME?</v>
      </c>
      <c r="G1223" s="51" t="s">
        <v>605</v>
      </c>
      <c r="H1223" s="58">
        <v>1012</v>
      </c>
      <c r="I1223" s="58">
        <v>795</v>
      </c>
      <c r="J1223" s="112">
        <f t="shared" si="58"/>
        <v>0.78557312252964429</v>
      </c>
      <c r="K1223" s="56">
        <v>1186</v>
      </c>
      <c r="L1223" s="56">
        <v>544.51572327044005</v>
      </c>
      <c r="M1223" s="58">
        <v>308.81257861635203</v>
      </c>
      <c r="N1223" s="57">
        <v>694.712478920742</v>
      </c>
      <c r="O1223" s="112">
        <f t="shared" si="60"/>
        <v>0.44451854254309958</v>
      </c>
      <c r="P1223" s="57">
        <v>68</v>
      </c>
      <c r="Q1223" s="57">
        <v>44</v>
      </c>
      <c r="R1223" s="113">
        <f t="shared" si="59"/>
        <v>0.6470588235294118</v>
      </c>
    </row>
    <row r="1224" spans="1:18" ht="50" x14ac:dyDescent="0.3">
      <c r="A1224" s="197" t="s">
        <v>610</v>
      </c>
      <c r="B1224" s="183">
        <v>64</v>
      </c>
      <c r="C1224" s="183" t="s">
        <v>50</v>
      </c>
      <c r="D1224" s="52">
        <v>2021</v>
      </c>
      <c r="E1224" s="183" t="s">
        <v>595</v>
      </c>
      <c r="F1224" s="184" t="e">
        <f ca="1">_xlfn.XLOOKUP(E1224,Sheet1!$A$4:$A$11,Sheet1!$C$4:$C$11,"")</f>
        <v>#NAME?</v>
      </c>
      <c r="G1224" s="183" t="s">
        <v>596</v>
      </c>
      <c r="H1224" s="58">
        <v>842</v>
      </c>
      <c r="I1224" s="58">
        <v>927</v>
      </c>
      <c r="J1224" s="112">
        <f t="shared" si="58"/>
        <v>1.1009501187648456</v>
      </c>
      <c r="K1224" s="56">
        <v>728</v>
      </c>
      <c r="L1224" s="56">
        <v>286.64509169363498</v>
      </c>
      <c r="M1224" s="58">
        <v>409.86084142394799</v>
      </c>
      <c r="N1224" s="57">
        <v>201.980769230769</v>
      </c>
      <c r="O1224" s="112">
        <f t="shared" si="60"/>
        <v>2.029207250694594</v>
      </c>
      <c r="P1224" s="57">
        <v>794</v>
      </c>
      <c r="Q1224" s="57">
        <v>726</v>
      </c>
      <c r="R1224" s="113">
        <f t="shared" si="59"/>
        <v>0.91435768261964734</v>
      </c>
    </row>
    <row r="1225" spans="1:18" ht="50" x14ac:dyDescent="0.3">
      <c r="A1225" s="197" t="s">
        <v>610</v>
      </c>
      <c r="B1225" s="183">
        <v>64</v>
      </c>
      <c r="C1225" s="183" t="s">
        <v>50</v>
      </c>
      <c r="D1225" s="52">
        <v>2021</v>
      </c>
      <c r="E1225" s="183" t="s">
        <v>597</v>
      </c>
      <c r="F1225" s="184" t="e">
        <f ca="1">_xlfn.XLOOKUP(E1225,Sheet1!$A$4:$A$11,Sheet1!$C$4:$C$11,"")</f>
        <v>#NAME?</v>
      </c>
      <c r="G1225" s="183" t="s">
        <v>598</v>
      </c>
      <c r="H1225" s="58">
        <v>387</v>
      </c>
      <c r="I1225" s="58">
        <v>398</v>
      </c>
      <c r="J1225" s="112">
        <f t="shared" si="58"/>
        <v>1.0284237726098191</v>
      </c>
      <c r="K1225" s="56">
        <v>101</v>
      </c>
      <c r="L1225" s="56">
        <v>92.625628140703498</v>
      </c>
      <c r="M1225" s="58">
        <v>136.123115577889</v>
      </c>
      <c r="N1225" s="57">
        <v>604.90099009900996</v>
      </c>
      <c r="O1225" s="112">
        <f t="shared" si="60"/>
        <v>0.22503371263387817</v>
      </c>
      <c r="P1225" s="57">
        <v>81</v>
      </c>
      <c r="Q1225" s="57">
        <v>70</v>
      </c>
      <c r="R1225" s="113">
        <f t="shared" si="59"/>
        <v>0.86419753086419748</v>
      </c>
    </row>
    <row r="1226" spans="1:18" ht="50" x14ac:dyDescent="0.3">
      <c r="A1226" s="197" t="s">
        <v>610</v>
      </c>
      <c r="B1226" s="183">
        <v>64</v>
      </c>
      <c r="C1226" s="183" t="s">
        <v>50</v>
      </c>
      <c r="D1226" s="52">
        <v>2021</v>
      </c>
      <c r="E1226" s="183" t="s">
        <v>599</v>
      </c>
      <c r="F1226" s="184" t="e">
        <f ca="1">_xlfn.XLOOKUP(E1226,Sheet1!$A$4:$A$11,Sheet1!$C$4:$C$11,"")</f>
        <v>#NAME?</v>
      </c>
      <c r="G1226" s="183" t="s">
        <v>600</v>
      </c>
      <c r="H1226" s="58">
        <v>386</v>
      </c>
      <c r="I1226" s="58">
        <v>418</v>
      </c>
      <c r="J1226" s="112">
        <f t="shared" si="58"/>
        <v>1.0829015544041452</v>
      </c>
      <c r="K1226" s="56">
        <v>190</v>
      </c>
      <c r="L1226" s="56">
        <v>165.90909090909099</v>
      </c>
      <c r="M1226" s="58">
        <v>213.23205741626799</v>
      </c>
      <c r="N1226" s="57">
        <v>167.778947368421</v>
      </c>
      <c r="O1226" s="112">
        <f t="shared" si="60"/>
        <v>1.270910687906736</v>
      </c>
      <c r="P1226" s="57">
        <v>220</v>
      </c>
      <c r="Q1226" s="57">
        <v>201</v>
      </c>
      <c r="R1226" s="113">
        <f t="shared" si="59"/>
        <v>0.91363636363636369</v>
      </c>
    </row>
    <row r="1227" spans="1:18" ht="50" x14ac:dyDescent="0.3">
      <c r="A1227" s="197" t="s">
        <v>610</v>
      </c>
      <c r="B1227" s="183">
        <v>64</v>
      </c>
      <c r="C1227" s="183" t="s">
        <v>50</v>
      </c>
      <c r="D1227" s="52">
        <v>2021</v>
      </c>
      <c r="E1227" s="183" t="s">
        <v>607</v>
      </c>
      <c r="F1227" s="184" t="e">
        <f ca="1">_xlfn.XLOOKUP(E1227,Sheet1!$A$4:$A$11,Sheet1!$C$4:$C$11,"")</f>
        <v>#NAME?</v>
      </c>
      <c r="G1227" s="183" t="s">
        <v>737</v>
      </c>
      <c r="H1227" s="58">
        <v>631</v>
      </c>
      <c r="I1227" s="58">
        <v>1335</v>
      </c>
      <c r="J1227" s="112">
        <f t="shared" si="58"/>
        <v>2.1156893819334388</v>
      </c>
      <c r="K1227" s="56">
        <v>402</v>
      </c>
      <c r="L1227" s="56">
        <v>109.91011235955099</v>
      </c>
      <c r="M1227" s="58">
        <v>427.32509363295901</v>
      </c>
      <c r="N1227" s="57">
        <v>185.383084577114</v>
      </c>
      <c r="O1227" s="112">
        <f t="shared" si="60"/>
        <v>2.3050921534062843</v>
      </c>
      <c r="P1227" s="57">
        <v>1102</v>
      </c>
      <c r="Q1227" s="57">
        <v>1089</v>
      </c>
      <c r="R1227" s="113">
        <f t="shared" si="59"/>
        <v>0.9882032667876588</v>
      </c>
    </row>
    <row r="1228" spans="1:18" ht="50" x14ac:dyDescent="0.3">
      <c r="A1228" s="197" t="s">
        <v>610</v>
      </c>
      <c r="B1228" s="183">
        <v>64</v>
      </c>
      <c r="C1228" s="183" t="s">
        <v>50</v>
      </c>
      <c r="D1228" s="52">
        <v>2021</v>
      </c>
      <c r="E1228" s="183" t="s">
        <v>601</v>
      </c>
      <c r="F1228" s="184" t="e">
        <f ca="1">_xlfn.XLOOKUP(E1228,Sheet1!$A$4:$A$11,Sheet1!$C$4:$C$11,"")</f>
        <v>#NAME?</v>
      </c>
      <c r="G1228" s="183" t="s">
        <v>613</v>
      </c>
      <c r="H1228" s="58">
        <v>274</v>
      </c>
      <c r="I1228" s="58">
        <v>255</v>
      </c>
      <c r="J1228" s="112">
        <f t="shared" si="58"/>
        <v>0.93065693430656937</v>
      </c>
      <c r="K1228" s="56">
        <v>189</v>
      </c>
      <c r="L1228" s="56">
        <v>270.52941176470603</v>
      </c>
      <c r="M1228" s="58">
        <v>260.356862745098</v>
      </c>
      <c r="N1228" s="57">
        <v>219.555555555556</v>
      </c>
      <c r="O1228" s="112">
        <f t="shared" si="60"/>
        <v>1.185835913312691</v>
      </c>
      <c r="P1228" s="57">
        <v>161</v>
      </c>
      <c r="Q1228" s="57">
        <v>146</v>
      </c>
      <c r="R1228" s="113">
        <f t="shared" si="59"/>
        <v>0.90683229813664601</v>
      </c>
    </row>
    <row r="1229" spans="1:18" ht="50" x14ac:dyDescent="0.3">
      <c r="A1229" s="197" t="s">
        <v>610</v>
      </c>
      <c r="B1229" s="183">
        <v>64</v>
      </c>
      <c r="C1229" s="183" t="s">
        <v>50</v>
      </c>
      <c r="D1229" s="52">
        <v>2021</v>
      </c>
      <c r="E1229" s="183" t="s">
        <v>604</v>
      </c>
      <c r="F1229" s="184" t="e">
        <f ca="1">_xlfn.XLOOKUP(E1229,Sheet1!$A$4:$A$11,Sheet1!$C$4:$C$11,"")</f>
        <v>#NAME?</v>
      </c>
      <c r="G1229" s="51" t="s">
        <v>605</v>
      </c>
      <c r="H1229" s="58">
        <v>957</v>
      </c>
      <c r="I1229" s="58">
        <v>593</v>
      </c>
      <c r="J1229" s="112">
        <f t="shared" si="58"/>
        <v>0.61964472309299901</v>
      </c>
      <c r="K1229" s="56">
        <v>1147</v>
      </c>
      <c r="L1229" s="56">
        <v>705.99494097807803</v>
      </c>
      <c r="M1229" s="58">
        <v>336.814502529511</v>
      </c>
      <c r="N1229" s="57">
        <v>509.10374891020098</v>
      </c>
      <c r="O1229" s="112">
        <f t="shared" si="60"/>
        <v>0.66158322984362961</v>
      </c>
      <c r="P1229" s="57">
        <v>40</v>
      </c>
      <c r="Q1229" s="57">
        <v>34</v>
      </c>
      <c r="R1229" s="113">
        <f t="shared" si="59"/>
        <v>0.85</v>
      </c>
    </row>
    <row r="1230" spans="1:18" ht="37.5" x14ac:dyDescent="0.3">
      <c r="A1230" s="197" t="s">
        <v>610</v>
      </c>
      <c r="B1230" s="183">
        <v>65</v>
      </c>
      <c r="C1230" s="183" t="s">
        <v>39</v>
      </c>
      <c r="D1230" s="52">
        <v>2021</v>
      </c>
      <c r="E1230" s="183" t="s">
        <v>595</v>
      </c>
      <c r="F1230" s="184" t="e">
        <f ca="1">_xlfn.XLOOKUP(E1230,Sheet1!$A$4:$A$11,Sheet1!$C$4:$C$11,"")</f>
        <v>#NAME?</v>
      </c>
      <c r="G1230" s="183" t="s">
        <v>596</v>
      </c>
      <c r="H1230" s="58">
        <v>12956</v>
      </c>
      <c r="I1230" s="58">
        <v>13262</v>
      </c>
      <c r="J1230" s="112">
        <f t="shared" si="58"/>
        <v>1.0236184007409694</v>
      </c>
      <c r="K1230" s="56">
        <v>11806</v>
      </c>
      <c r="L1230" s="56">
        <v>324.92761272809503</v>
      </c>
      <c r="M1230" s="58">
        <v>363.977303574122</v>
      </c>
      <c r="N1230" s="57">
        <v>364.36803320345598</v>
      </c>
      <c r="O1230" s="112">
        <f t="shared" si="60"/>
        <v>0.99892765118306692</v>
      </c>
      <c r="P1230" s="57">
        <v>10501</v>
      </c>
      <c r="Q1230" s="57">
        <v>7471</v>
      </c>
      <c r="R1230" s="113">
        <f t="shared" si="59"/>
        <v>0.71145605180459004</v>
      </c>
    </row>
    <row r="1231" spans="1:18" ht="37.5" x14ac:dyDescent="0.3">
      <c r="A1231" s="197" t="s">
        <v>610</v>
      </c>
      <c r="B1231" s="183">
        <v>65</v>
      </c>
      <c r="C1231" s="183" t="s">
        <v>39</v>
      </c>
      <c r="D1231" s="52">
        <v>2021</v>
      </c>
      <c r="E1231" s="183" t="s">
        <v>597</v>
      </c>
      <c r="F1231" s="184" t="e">
        <f ca="1">_xlfn.XLOOKUP(E1231,Sheet1!$A$4:$A$11,Sheet1!$C$4:$C$11,"")</f>
        <v>#NAME?</v>
      </c>
      <c r="G1231" s="183" t="s">
        <v>598</v>
      </c>
      <c r="H1231" s="58">
        <v>8391</v>
      </c>
      <c r="I1231" s="58">
        <v>8143</v>
      </c>
      <c r="J1231" s="112">
        <f t="shared" si="58"/>
        <v>0.97044452389464908</v>
      </c>
      <c r="K1231" s="56">
        <v>1408</v>
      </c>
      <c r="L1231" s="56">
        <v>63.111875230259102</v>
      </c>
      <c r="M1231" s="58">
        <v>65.668918089156307</v>
      </c>
      <c r="N1231" s="57">
        <v>454.27911931818198</v>
      </c>
      <c r="O1231" s="112">
        <f t="shared" si="60"/>
        <v>0.14455632076534228</v>
      </c>
      <c r="P1231" s="57">
        <v>715</v>
      </c>
      <c r="Q1231" s="57">
        <v>693</v>
      </c>
      <c r="R1231" s="113">
        <f t="shared" si="59"/>
        <v>0.96923076923076923</v>
      </c>
    </row>
    <row r="1232" spans="1:18" ht="37.5" x14ac:dyDescent="0.3">
      <c r="A1232" s="197" t="s">
        <v>610</v>
      </c>
      <c r="B1232" s="183">
        <v>65</v>
      </c>
      <c r="C1232" s="183" t="s">
        <v>39</v>
      </c>
      <c r="D1232" s="52">
        <v>2021</v>
      </c>
      <c r="E1232" s="183" t="s">
        <v>599</v>
      </c>
      <c r="F1232" s="184" t="e">
        <f ca="1">_xlfn.XLOOKUP(E1232,Sheet1!$A$4:$A$11,Sheet1!$C$4:$C$11,"")</f>
        <v>#NAME?</v>
      </c>
      <c r="G1232" s="183" t="s">
        <v>600</v>
      </c>
      <c r="H1232" s="58">
        <v>10794</v>
      </c>
      <c r="I1232" s="58">
        <v>11001</v>
      </c>
      <c r="J1232" s="112">
        <f t="shared" si="58"/>
        <v>1.0191773207337409</v>
      </c>
      <c r="K1232" s="56">
        <v>17607</v>
      </c>
      <c r="L1232" s="56">
        <v>584.17916553040595</v>
      </c>
      <c r="M1232" s="58">
        <v>674.26824834106003</v>
      </c>
      <c r="N1232" s="57">
        <v>447.87039245754499</v>
      </c>
      <c r="O1232" s="112">
        <f t="shared" si="60"/>
        <v>1.5054985989165961</v>
      </c>
      <c r="P1232" s="57">
        <v>7774</v>
      </c>
      <c r="Q1232" s="57">
        <v>6637</v>
      </c>
      <c r="R1232" s="113">
        <f t="shared" si="59"/>
        <v>0.85374324671983537</v>
      </c>
    </row>
    <row r="1233" spans="1:18" ht="37.5" x14ac:dyDescent="0.3">
      <c r="A1233" s="197" t="s">
        <v>610</v>
      </c>
      <c r="B1233" s="183">
        <v>65</v>
      </c>
      <c r="C1233" s="183" t="s">
        <v>39</v>
      </c>
      <c r="D1233" s="52">
        <v>2021</v>
      </c>
      <c r="E1233" s="183" t="s">
        <v>607</v>
      </c>
      <c r="F1233" s="184" t="e">
        <f ca="1">_xlfn.XLOOKUP(E1233,Sheet1!$A$4:$A$11,Sheet1!$C$4:$C$11,"")</f>
        <v>#NAME?</v>
      </c>
      <c r="G1233" s="183" t="s">
        <v>737</v>
      </c>
      <c r="H1233" s="58">
        <v>10322</v>
      </c>
      <c r="I1233" s="58">
        <v>9262</v>
      </c>
      <c r="J1233" s="112">
        <f t="shared" si="58"/>
        <v>0.89730672350319707</v>
      </c>
      <c r="K1233" s="56">
        <v>11173</v>
      </c>
      <c r="L1233" s="56">
        <v>440.30932843878202</v>
      </c>
      <c r="M1233" s="58">
        <v>349.01576333405302</v>
      </c>
      <c r="N1233" s="57">
        <v>249.16423520988101</v>
      </c>
      <c r="O1233" s="112">
        <f t="shared" si="60"/>
        <v>1.4007458295130641</v>
      </c>
      <c r="P1233" s="57">
        <v>5657</v>
      </c>
      <c r="Q1233" s="57">
        <v>5388</v>
      </c>
      <c r="R1233" s="113">
        <f t="shared" si="59"/>
        <v>0.95244829414884213</v>
      </c>
    </row>
    <row r="1234" spans="1:18" ht="37.5" x14ac:dyDescent="0.3">
      <c r="A1234" s="197" t="s">
        <v>610</v>
      </c>
      <c r="B1234" s="183">
        <v>65</v>
      </c>
      <c r="C1234" s="183" t="s">
        <v>39</v>
      </c>
      <c r="D1234" s="52">
        <v>2021</v>
      </c>
      <c r="E1234" s="183" t="s">
        <v>601</v>
      </c>
      <c r="F1234" s="184" t="e">
        <f ca="1">_xlfn.XLOOKUP(E1234,Sheet1!$A$4:$A$11,Sheet1!$C$4:$C$11,"")</f>
        <v>#NAME?</v>
      </c>
      <c r="G1234" s="183" t="s">
        <v>613</v>
      </c>
      <c r="H1234" s="58">
        <v>3127</v>
      </c>
      <c r="I1234" s="58">
        <v>3596</v>
      </c>
      <c r="J1234" s="112">
        <f t="shared" si="58"/>
        <v>1.1499840102334506</v>
      </c>
      <c r="K1234" s="56">
        <v>5475</v>
      </c>
      <c r="L1234" s="56">
        <v>555.721635150167</v>
      </c>
      <c r="M1234" s="58">
        <v>753.02753058954397</v>
      </c>
      <c r="N1234" s="57">
        <v>487.78502283105001</v>
      </c>
      <c r="O1234" s="112">
        <f t="shared" si="60"/>
        <v>1.543769274052442</v>
      </c>
      <c r="P1234" s="57">
        <v>2800</v>
      </c>
      <c r="Q1234" s="57">
        <v>2405</v>
      </c>
      <c r="R1234" s="113">
        <f t="shared" si="59"/>
        <v>0.85892857142857137</v>
      </c>
    </row>
    <row r="1235" spans="1:18" ht="37.5" x14ac:dyDescent="0.3">
      <c r="A1235" s="197" t="s">
        <v>610</v>
      </c>
      <c r="B1235" s="183">
        <v>65</v>
      </c>
      <c r="C1235" s="183" t="s">
        <v>39</v>
      </c>
      <c r="D1235" s="52">
        <v>2021</v>
      </c>
      <c r="E1235" s="183" t="s">
        <v>604</v>
      </c>
      <c r="F1235" s="184" t="e">
        <f ca="1">_xlfn.XLOOKUP(E1235,Sheet1!$A$4:$A$11,Sheet1!$C$4:$C$11,"")</f>
        <v>#NAME?</v>
      </c>
      <c r="G1235" s="51" t="s">
        <v>605</v>
      </c>
      <c r="H1235" s="58">
        <v>10092</v>
      </c>
      <c r="I1235" s="58">
        <v>8235</v>
      </c>
      <c r="J1235" s="112">
        <f t="shared" si="58"/>
        <v>0.81599286563614748</v>
      </c>
      <c r="K1235" s="56">
        <v>10414</v>
      </c>
      <c r="L1235" s="56">
        <v>461.57984213721898</v>
      </c>
      <c r="M1235" s="58">
        <v>323.255251973285</v>
      </c>
      <c r="N1235" s="57">
        <v>408.88534664874197</v>
      </c>
      <c r="O1235" s="112">
        <f t="shared" si="60"/>
        <v>0.79057675855276233</v>
      </c>
      <c r="P1235" s="57">
        <v>1394</v>
      </c>
      <c r="Q1235" s="57">
        <v>1109</v>
      </c>
      <c r="R1235" s="113">
        <f t="shared" si="59"/>
        <v>0.79555236728837875</v>
      </c>
    </row>
    <row r="1236" spans="1:18" ht="25" x14ac:dyDescent="0.3">
      <c r="A1236" s="197" t="s">
        <v>610</v>
      </c>
      <c r="B1236" s="183">
        <v>68</v>
      </c>
      <c r="C1236" s="183" t="s">
        <v>33</v>
      </c>
      <c r="D1236" s="52">
        <v>2021</v>
      </c>
      <c r="E1236" s="183" t="s">
        <v>595</v>
      </c>
      <c r="F1236" s="184" t="e">
        <f ca="1">_xlfn.XLOOKUP(E1236,Sheet1!$A$4:$A$11,Sheet1!$C$4:$C$11,"")</f>
        <v>#NAME?</v>
      </c>
      <c r="G1236" s="183" t="s">
        <v>596</v>
      </c>
      <c r="H1236" s="58">
        <v>569</v>
      </c>
      <c r="I1236" s="58">
        <v>578</v>
      </c>
      <c r="J1236" s="112">
        <f t="shared" si="58"/>
        <v>1.015817223198594</v>
      </c>
      <c r="K1236" s="56">
        <v>309</v>
      </c>
      <c r="L1236" s="56">
        <v>195.12975778546701</v>
      </c>
      <c r="M1236" s="58">
        <v>192.93944636678199</v>
      </c>
      <c r="N1236" s="57">
        <v>169.46278317152101</v>
      </c>
      <c r="O1236" s="112">
        <f t="shared" si="60"/>
        <v>1.138535805655329</v>
      </c>
      <c r="P1236" s="57">
        <v>305</v>
      </c>
      <c r="Q1236" s="57">
        <v>292</v>
      </c>
      <c r="R1236" s="113">
        <f t="shared" si="59"/>
        <v>0.95737704918032784</v>
      </c>
    </row>
    <row r="1237" spans="1:18" ht="25" x14ac:dyDescent="0.3">
      <c r="A1237" s="197" t="s">
        <v>610</v>
      </c>
      <c r="B1237" s="183">
        <v>68</v>
      </c>
      <c r="C1237" s="183" t="s">
        <v>33</v>
      </c>
      <c r="D1237" s="52">
        <v>2021</v>
      </c>
      <c r="E1237" s="183" t="s">
        <v>597</v>
      </c>
      <c r="F1237" s="184" t="e">
        <f ca="1">_xlfn.XLOOKUP(E1237,Sheet1!$A$4:$A$11,Sheet1!$C$4:$C$11,"")</f>
        <v>#NAME?</v>
      </c>
      <c r="G1237" s="183" t="s">
        <v>598</v>
      </c>
      <c r="H1237" s="58">
        <v>790</v>
      </c>
      <c r="I1237" s="58">
        <v>748</v>
      </c>
      <c r="J1237" s="112">
        <f t="shared" si="58"/>
        <v>0.94683544303797473</v>
      </c>
      <c r="K1237" s="56">
        <v>171</v>
      </c>
      <c r="L1237" s="56">
        <v>83.442513368983995</v>
      </c>
      <c r="M1237" s="58">
        <v>62.918449197861001</v>
      </c>
      <c r="N1237" s="57">
        <v>701.25146198830396</v>
      </c>
      <c r="O1237" s="112">
        <f t="shared" si="60"/>
        <v>8.9723091655972059E-2</v>
      </c>
      <c r="P1237" s="57">
        <v>59</v>
      </c>
      <c r="Q1237" s="57">
        <v>58</v>
      </c>
      <c r="R1237" s="113">
        <f t="shared" si="59"/>
        <v>0.98305084745762716</v>
      </c>
    </row>
    <row r="1238" spans="1:18" ht="25" x14ac:dyDescent="0.3">
      <c r="A1238" s="197" t="s">
        <v>610</v>
      </c>
      <c r="B1238" s="183">
        <v>68</v>
      </c>
      <c r="C1238" s="183" t="s">
        <v>33</v>
      </c>
      <c r="D1238" s="52">
        <v>2021</v>
      </c>
      <c r="E1238" s="183" t="s">
        <v>599</v>
      </c>
      <c r="F1238" s="184" t="e">
        <f ca="1">_xlfn.XLOOKUP(E1238,Sheet1!$A$4:$A$11,Sheet1!$C$4:$C$11,"")</f>
        <v>#NAME?</v>
      </c>
      <c r="G1238" s="183" t="s">
        <v>600</v>
      </c>
      <c r="H1238" s="58">
        <v>516</v>
      </c>
      <c r="I1238" s="58">
        <v>553</v>
      </c>
      <c r="J1238" s="112">
        <f t="shared" si="58"/>
        <v>1.0717054263565891</v>
      </c>
      <c r="K1238" s="56">
        <v>280</v>
      </c>
      <c r="L1238" s="56">
        <v>184.810126582278</v>
      </c>
      <c r="M1238" s="58">
        <v>223.925858951175</v>
      </c>
      <c r="N1238" s="57">
        <v>148.32499999999999</v>
      </c>
      <c r="O1238" s="112">
        <f t="shared" si="60"/>
        <v>1.509697346712793</v>
      </c>
      <c r="P1238" s="57">
        <v>307</v>
      </c>
      <c r="Q1238" s="57">
        <v>294</v>
      </c>
      <c r="R1238" s="113">
        <f t="shared" si="59"/>
        <v>0.95765472312703581</v>
      </c>
    </row>
    <row r="1239" spans="1:18" ht="25" x14ac:dyDescent="0.3">
      <c r="A1239" s="197" t="s">
        <v>610</v>
      </c>
      <c r="B1239" s="183">
        <v>68</v>
      </c>
      <c r="C1239" s="183" t="s">
        <v>33</v>
      </c>
      <c r="D1239" s="52">
        <v>2021</v>
      </c>
      <c r="E1239" s="183" t="s">
        <v>607</v>
      </c>
      <c r="F1239" s="184" t="e">
        <f ca="1">_xlfn.XLOOKUP(E1239,Sheet1!$A$4:$A$11,Sheet1!$C$4:$C$11,"")</f>
        <v>#NAME?</v>
      </c>
      <c r="G1239" s="183" t="s">
        <v>737</v>
      </c>
      <c r="H1239" s="58">
        <v>808</v>
      </c>
      <c r="I1239" s="58">
        <v>918</v>
      </c>
      <c r="J1239" s="112">
        <f t="shared" si="58"/>
        <v>1.136138613861386</v>
      </c>
      <c r="K1239" s="56">
        <v>283</v>
      </c>
      <c r="L1239" s="56">
        <v>112.521786492375</v>
      </c>
      <c r="M1239" s="58">
        <v>143.96623093681899</v>
      </c>
      <c r="N1239" s="57">
        <v>92.201413427561803</v>
      </c>
      <c r="O1239" s="112">
        <f t="shared" si="60"/>
        <v>1.5614319302157587</v>
      </c>
      <c r="P1239" s="57">
        <v>393</v>
      </c>
      <c r="Q1239" s="57">
        <v>393</v>
      </c>
      <c r="R1239" s="113">
        <f t="shared" si="59"/>
        <v>1</v>
      </c>
    </row>
    <row r="1240" spans="1:18" ht="25" x14ac:dyDescent="0.3">
      <c r="A1240" s="197" t="s">
        <v>610</v>
      </c>
      <c r="B1240" s="183">
        <v>68</v>
      </c>
      <c r="C1240" s="183" t="s">
        <v>33</v>
      </c>
      <c r="D1240" s="52">
        <v>2021</v>
      </c>
      <c r="E1240" s="183" t="s">
        <v>601</v>
      </c>
      <c r="F1240" s="184" t="e">
        <f ca="1">_xlfn.XLOOKUP(E1240,Sheet1!$A$4:$A$11,Sheet1!$C$4:$C$11,"")</f>
        <v>#NAME?</v>
      </c>
      <c r="G1240" s="183" t="s">
        <v>613</v>
      </c>
      <c r="H1240" s="58">
        <v>114</v>
      </c>
      <c r="I1240" s="58">
        <v>93</v>
      </c>
      <c r="J1240" s="112">
        <f t="shared" si="58"/>
        <v>0.81578947368421051</v>
      </c>
      <c r="K1240" s="56">
        <v>67</v>
      </c>
      <c r="L1240" s="56">
        <v>262.95698924731198</v>
      </c>
      <c r="M1240" s="58">
        <v>188.29032258064501</v>
      </c>
      <c r="N1240" s="57">
        <v>213.25373134328399</v>
      </c>
      <c r="O1240" s="112">
        <f t="shared" si="60"/>
        <v>0.88294034244843167</v>
      </c>
      <c r="P1240" s="57">
        <v>37</v>
      </c>
      <c r="Q1240" s="57">
        <v>36</v>
      </c>
      <c r="R1240" s="113">
        <f t="shared" si="59"/>
        <v>0.97297297297297303</v>
      </c>
    </row>
    <row r="1241" spans="1:18" ht="25" x14ac:dyDescent="0.3">
      <c r="A1241" s="197" t="s">
        <v>610</v>
      </c>
      <c r="B1241" s="183">
        <v>68</v>
      </c>
      <c r="C1241" s="183" t="s">
        <v>33</v>
      </c>
      <c r="D1241" s="52">
        <v>2021</v>
      </c>
      <c r="E1241" s="183" t="s">
        <v>604</v>
      </c>
      <c r="F1241" s="184" t="e">
        <f ca="1">_xlfn.XLOOKUP(E1241,Sheet1!$A$4:$A$11,Sheet1!$C$4:$C$11,"")</f>
        <v>#NAME?</v>
      </c>
      <c r="G1241" s="51" t="s">
        <v>605</v>
      </c>
      <c r="H1241" s="58">
        <v>2065</v>
      </c>
      <c r="I1241" s="58">
        <v>1629</v>
      </c>
      <c r="J1241" s="112">
        <f t="shared" si="58"/>
        <v>0.78886198547215491</v>
      </c>
      <c r="K1241" s="56">
        <v>1702</v>
      </c>
      <c r="L1241" s="56">
        <v>381.35666052793101</v>
      </c>
      <c r="M1241" s="58">
        <v>276.271332105586</v>
      </c>
      <c r="N1241" s="57">
        <v>363.09165687426599</v>
      </c>
      <c r="O1241" s="112">
        <f t="shared" si="60"/>
        <v>0.76088592749255934</v>
      </c>
      <c r="P1241" s="57">
        <v>54</v>
      </c>
      <c r="Q1241" s="57">
        <v>49</v>
      </c>
      <c r="R1241" s="113">
        <f t="shared" si="59"/>
        <v>0.90740740740740744</v>
      </c>
    </row>
    <row r="1242" spans="1:18" ht="37.5" x14ac:dyDescent="0.3">
      <c r="A1242" s="197" t="s">
        <v>610</v>
      </c>
      <c r="B1242" s="183">
        <v>7</v>
      </c>
      <c r="C1242" s="183" t="s">
        <v>6</v>
      </c>
      <c r="D1242" s="52">
        <v>2021</v>
      </c>
      <c r="E1242" s="183" t="s">
        <v>595</v>
      </c>
      <c r="F1242" s="184" t="e">
        <f ca="1">_xlfn.XLOOKUP(E1242,Sheet1!$A$4:$A$11,Sheet1!$C$4:$C$11,"")</f>
        <v>#NAME?</v>
      </c>
      <c r="G1242" s="183" t="s">
        <v>596</v>
      </c>
      <c r="H1242" s="58">
        <v>486</v>
      </c>
      <c r="I1242" s="58">
        <v>552</v>
      </c>
      <c r="J1242" s="112">
        <f t="shared" ref="J1242:J1305" si="61">I1242/H1242</f>
        <v>1.1358024691358024</v>
      </c>
      <c r="K1242" s="56">
        <v>659</v>
      </c>
      <c r="L1242" s="56">
        <v>435.75181159420299</v>
      </c>
      <c r="M1242" s="58">
        <v>648.05615942028999</v>
      </c>
      <c r="N1242" s="57">
        <v>486.42336874051603</v>
      </c>
      <c r="O1242" s="112">
        <f t="shared" si="60"/>
        <v>1.3322882926005093</v>
      </c>
      <c r="P1242" s="57">
        <v>469</v>
      </c>
      <c r="Q1242" s="57">
        <v>469</v>
      </c>
      <c r="R1242" s="113">
        <f t="shared" ref="R1242:R1305" si="62">Q1242/P1242</f>
        <v>1</v>
      </c>
    </row>
    <row r="1243" spans="1:18" ht="37.5" x14ac:dyDescent="0.3">
      <c r="A1243" s="197" t="s">
        <v>610</v>
      </c>
      <c r="B1243" s="183">
        <v>7</v>
      </c>
      <c r="C1243" s="183" t="s">
        <v>6</v>
      </c>
      <c r="D1243" s="52">
        <v>2021</v>
      </c>
      <c r="E1243" s="183" t="s">
        <v>597</v>
      </c>
      <c r="F1243" s="184" t="e">
        <f ca="1">_xlfn.XLOOKUP(E1243,Sheet1!$A$4:$A$11,Sheet1!$C$4:$C$11,"")</f>
        <v>#NAME?</v>
      </c>
      <c r="G1243" s="183" t="s">
        <v>598</v>
      </c>
      <c r="H1243" s="58">
        <v>348</v>
      </c>
      <c r="I1243" s="58">
        <v>350</v>
      </c>
      <c r="J1243" s="112">
        <f t="shared" si="61"/>
        <v>1.0057471264367817</v>
      </c>
      <c r="K1243" s="56">
        <v>67</v>
      </c>
      <c r="L1243" s="56">
        <v>69.871428571428595</v>
      </c>
      <c r="M1243" s="58">
        <v>121.38</v>
      </c>
      <c r="N1243" s="57">
        <v>1078.7014925373101</v>
      </c>
      <c r="O1243" s="112">
        <f t="shared" si="60"/>
        <v>0.11252417915404128</v>
      </c>
      <c r="P1243" s="57">
        <v>32</v>
      </c>
      <c r="Q1243" s="57">
        <v>25</v>
      </c>
      <c r="R1243" s="113">
        <f t="shared" si="62"/>
        <v>0.78125</v>
      </c>
    </row>
    <row r="1244" spans="1:18" ht="37.5" x14ac:dyDescent="0.3">
      <c r="A1244" s="197" t="s">
        <v>610</v>
      </c>
      <c r="B1244" s="183">
        <v>7</v>
      </c>
      <c r="C1244" s="183" t="s">
        <v>6</v>
      </c>
      <c r="D1244" s="52">
        <v>2021</v>
      </c>
      <c r="E1244" s="183" t="s">
        <v>599</v>
      </c>
      <c r="F1244" s="184" t="e">
        <f ca="1">_xlfn.XLOOKUP(E1244,Sheet1!$A$4:$A$11,Sheet1!$C$4:$C$11,"")</f>
        <v>#NAME?</v>
      </c>
      <c r="G1244" s="183" t="s">
        <v>600</v>
      </c>
      <c r="H1244" s="58">
        <v>925</v>
      </c>
      <c r="I1244" s="58">
        <v>1905</v>
      </c>
      <c r="J1244" s="112">
        <f t="shared" si="61"/>
        <v>2.0594594594594593</v>
      </c>
      <c r="K1244" s="56">
        <v>2568</v>
      </c>
      <c r="L1244" s="56">
        <v>492.03149606299201</v>
      </c>
      <c r="M1244" s="58">
        <v>1170.2388451443601</v>
      </c>
      <c r="N1244" s="57">
        <v>783.48870716510896</v>
      </c>
      <c r="O1244" s="112">
        <f t="shared" si="60"/>
        <v>1.4936256699584427</v>
      </c>
      <c r="P1244" s="57">
        <v>1495</v>
      </c>
      <c r="Q1244" s="57">
        <v>1495</v>
      </c>
      <c r="R1244" s="113">
        <f t="shared" si="62"/>
        <v>1</v>
      </c>
    </row>
    <row r="1245" spans="1:18" ht="37.5" x14ac:dyDescent="0.3">
      <c r="A1245" s="197" t="s">
        <v>610</v>
      </c>
      <c r="B1245" s="183">
        <v>7</v>
      </c>
      <c r="C1245" s="183" t="s">
        <v>6</v>
      </c>
      <c r="D1245" s="52">
        <v>2021</v>
      </c>
      <c r="E1245" s="183" t="s">
        <v>607</v>
      </c>
      <c r="F1245" s="184" t="e">
        <f ca="1">_xlfn.XLOOKUP(E1245,Sheet1!$A$4:$A$11,Sheet1!$C$4:$C$11,"")</f>
        <v>#NAME?</v>
      </c>
      <c r="G1245" s="183" t="s">
        <v>737</v>
      </c>
      <c r="H1245" s="58">
        <v>56</v>
      </c>
      <c r="I1245" s="58">
        <v>51</v>
      </c>
      <c r="J1245" s="112">
        <f t="shared" si="61"/>
        <v>0.9107142857142857</v>
      </c>
      <c r="K1245" s="56">
        <v>6</v>
      </c>
      <c r="L1245" s="56">
        <v>42.941176470588204</v>
      </c>
      <c r="M1245" s="58">
        <v>17.7843137254902</v>
      </c>
      <c r="N1245" s="57">
        <v>20.6666666666667</v>
      </c>
      <c r="O1245" s="112">
        <f t="shared" si="60"/>
        <v>0.86053130929791155</v>
      </c>
      <c r="P1245" s="57">
        <v>7</v>
      </c>
      <c r="Q1245" s="57">
        <v>7</v>
      </c>
      <c r="R1245" s="113">
        <f t="shared" si="62"/>
        <v>1</v>
      </c>
    </row>
    <row r="1246" spans="1:18" ht="37.5" x14ac:dyDescent="0.3">
      <c r="A1246" s="197" t="s">
        <v>610</v>
      </c>
      <c r="B1246" s="183">
        <v>7</v>
      </c>
      <c r="C1246" s="183" t="s">
        <v>6</v>
      </c>
      <c r="D1246" s="52">
        <v>2021</v>
      </c>
      <c r="E1246" s="183" t="s">
        <v>601</v>
      </c>
      <c r="F1246" s="184" t="e">
        <f ca="1">_xlfn.XLOOKUP(E1246,Sheet1!$A$4:$A$11,Sheet1!$C$4:$C$11,"")</f>
        <v>#NAME?</v>
      </c>
      <c r="G1246" s="183" t="s">
        <v>613</v>
      </c>
      <c r="H1246" s="58">
        <v>126</v>
      </c>
      <c r="I1246" s="58">
        <v>120</v>
      </c>
      <c r="J1246" s="112">
        <f t="shared" si="61"/>
        <v>0.95238095238095233</v>
      </c>
      <c r="K1246" s="56">
        <v>119</v>
      </c>
      <c r="L1246" s="56">
        <v>361.95833333333297</v>
      </c>
      <c r="M1246" s="58">
        <v>384.59166666666698</v>
      </c>
      <c r="N1246" s="57">
        <v>254.504201680672</v>
      </c>
      <c r="O1246" s="112">
        <f t="shared" si="60"/>
        <v>1.5111407360936875</v>
      </c>
      <c r="P1246" s="57">
        <v>96</v>
      </c>
      <c r="Q1246" s="57">
        <v>96</v>
      </c>
      <c r="R1246" s="113">
        <f t="shared" si="62"/>
        <v>1</v>
      </c>
    </row>
    <row r="1247" spans="1:18" ht="37.5" x14ac:dyDescent="0.3">
      <c r="A1247" s="197" t="s">
        <v>610</v>
      </c>
      <c r="B1247" s="183">
        <v>7</v>
      </c>
      <c r="C1247" s="183" t="s">
        <v>6</v>
      </c>
      <c r="D1247" s="52">
        <v>2021</v>
      </c>
      <c r="E1247" s="183" t="s">
        <v>602</v>
      </c>
      <c r="F1247" s="184" t="e">
        <f ca="1">_xlfn.XLOOKUP(E1247,Sheet1!$A$4:$A$11,Sheet1!$C$4:$C$11,"")</f>
        <v>#NAME?</v>
      </c>
      <c r="G1247" s="183" t="s">
        <v>603</v>
      </c>
      <c r="H1247" s="58">
        <v>837</v>
      </c>
      <c r="I1247" s="58">
        <v>620</v>
      </c>
      <c r="J1247" s="112">
        <f t="shared" si="61"/>
        <v>0.7407407407407407</v>
      </c>
      <c r="K1247" s="56">
        <v>1634</v>
      </c>
      <c r="L1247" s="56">
        <v>961.95161290322596</v>
      </c>
      <c r="M1247" s="58">
        <v>695.20806451612896</v>
      </c>
      <c r="N1247" s="57">
        <v>454.527539779682</v>
      </c>
      <c r="O1247" s="112">
        <f t="shared" si="60"/>
        <v>1.5295180240412041</v>
      </c>
      <c r="P1247" s="57">
        <v>424</v>
      </c>
      <c r="Q1247" s="57">
        <v>401</v>
      </c>
      <c r="R1247" s="113">
        <f t="shared" si="62"/>
        <v>0.94575471698113212</v>
      </c>
    </row>
    <row r="1248" spans="1:18" ht="37.5" x14ac:dyDescent="0.3">
      <c r="A1248" s="197" t="s">
        <v>610</v>
      </c>
      <c r="B1248" s="183">
        <v>7</v>
      </c>
      <c r="C1248" s="183" t="s">
        <v>6</v>
      </c>
      <c r="D1248" s="52">
        <v>2021</v>
      </c>
      <c r="E1248" s="183" t="s">
        <v>604</v>
      </c>
      <c r="F1248" s="184" t="e">
        <f ca="1">_xlfn.XLOOKUP(E1248,Sheet1!$A$4:$A$11,Sheet1!$C$4:$C$11,"")</f>
        <v>#NAME?</v>
      </c>
      <c r="G1248" s="51" t="s">
        <v>605</v>
      </c>
      <c r="H1248" s="58">
        <v>117</v>
      </c>
      <c r="I1248" s="58">
        <v>107</v>
      </c>
      <c r="J1248" s="112">
        <f t="shared" si="61"/>
        <v>0.9145299145299145</v>
      </c>
      <c r="K1248" s="56">
        <v>93</v>
      </c>
      <c r="L1248" s="56">
        <v>317.24299065420598</v>
      </c>
      <c r="M1248" s="58">
        <v>404.841121495327</v>
      </c>
      <c r="N1248" s="57">
        <v>555.09677419354796</v>
      </c>
      <c r="O1248" s="112">
        <f t="shared" si="60"/>
        <v>0.72931629279144272</v>
      </c>
      <c r="P1248" s="57">
        <v>33</v>
      </c>
      <c r="Q1248" s="57">
        <v>31</v>
      </c>
      <c r="R1248" s="113">
        <f t="shared" si="62"/>
        <v>0.93939393939393945</v>
      </c>
    </row>
    <row r="1249" spans="1:18" ht="37.5" x14ac:dyDescent="0.3">
      <c r="A1249" s="197" t="s">
        <v>610</v>
      </c>
      <c r="B1249" s="183">
        <v>7</v>
      </c>
      <c r="C1249" s="183" t="s">
        <v>6</v>
      </c>
      <c r="D1249" s="52">
        <v>2021</v>
      </c>
      <c r="E1249" s="51" t="s">
        <v>608</v>
      </c>
      <c r="F1249" s="184" t="e">
        <f ca="1">_xlfn.XLOOKUP(E1249,Sheet1!$A$4:$A$11,Sheet1!$C$4:$C$11,"")</f>
        <v>#NAME?</v>
      </c>
      <c r="G1249" s="183" t="s">
        <v>609</v>
      </c>
      <c r="H1249" s="58">
        <v>140</v>
      </c>
      <c r="I1249" s="58">
        <v>214</v>
      </c>
      <c r="J1249" s="112">
        <f t="shared" si="61"/>
        <v>1.5285714285714285</v>
      </c>
      <c r="K1249" s="56">
        <v>74</v>
      </c>
      <c r="L1249" s="56">
        <v>126.21495327102799</v>
      </c>
      <c r="M1249" s="58">
        <v>265.485981308411</v>
      </c>
      <c r="N1249" s="57">
        <v>160.783783783784</v>
      </c>
      <c r="O1249" s="112">
        <f t="shared" si="60"/>
        <v>1.6511987406977968</v>
      </c>
      <c r="P1249" s="57">
        <v>198</v>
      </c>
      <c r="Q1249" s="57">
        <v>197</v>
      </c>
      <c r="R1249" s="113">
        <f t="shared" si="62"/>
        <v>0.99494949494949492</v>
      </c>
    </row>
    <row r="1250" spans="1:18" ht="25" x14ac:dyDescent="0.3">
      <c r="A1250" s="197" t="s">
        <v>610</v>
      </c>
      <c r="B1250" s="183">
        <v>70</v>
      </c>
      <c r="C1250" s="183" t="s">
        <v>83</v>
      </c>
      <c r="D1250" s="52">
        <v>2021</v>
      </c>
      <c r="E1250" s="183" t="s">
        <v>595</v>
      </c>
      <c r="F1250" s="184" t="e">
        <f ca="1">_xlfn.XLOOKUP(E1250,Sheet1!$A$4:$A$11,Sheet1!$C$4:$C$11,"")</f>
        <v>#NAME?</v>
      </c>
      <c r="G1250" s="183" t="s">
        <v>596</v>
      </c>
      <c r="H1250" s="58">
        <v>24</v>
      </c>
      <c r="I1250" s="58">
        <v>22</v>
      </c>
      <c r="J1250" s="112">
        <f t="shared" si="61"/>
        <v>0.91666666666666663</v>
      </c>
      <c r="K1250" s="56">
        <v>3</v>
      </c>
      <c r="L1250" s="56">
        <v>49.772727272727302</v>
      </c>
      <c r="M1250" s="58">
        <v>52.545454545454497</v>
      </c>
      <c r="N1250" s="57">
        <v>22.3333333333333</v>
      </c>
      <c r="O1250" s="112">
        <f t="shared" si="60"/>
        <v>2.3527815468113991</v>
      </c>
      <c r="P1250" s="57">
        <v>0</v>
      </c>
      <c r="Q1250" s="57">
        <v>0</v>
      </c>
      <c r="R1250" s="113" t="e">
        <f t="shared" si="62"/>
        <v>#DIV/0!</v>
      </c>
    </row>
    <row r="1251" spans="1:18" ht="25" x14ac:dyDescent="0.3">
      <c r="A1251" s="197" t="s">
        <v>610</v>
      </c>
      <c r="B1251" s="183">
        <v>70</v>
      </c>
      <c r="C1251" s="183" t="s">
        <v>83</v>
      </c>
      <c r="D1251" s="52">
        <v>2021</v>
      </c>
      <c r="E1251" s="183" t="s">
        <v>597</v>
      </c>
      <c r="F1251" s="184" t="e">
        <f ca="1">_xlfn.XLOOKUP(E1251,Sheet1!$A$4:$A$11,Sheet1!$C$4:$C$11,"")</f>
        <v>#NAME?</v>
      </c>
      <c r="G1251" s="183" t="s">
        <v>598</v>
      </c>
      <c r="H1251" s="58">
        <v>892</v>
      </c>
      <c r="I1251" s="58">
        <v>918</v>
      </c>
      <c r="J1251" s="112">
        <f t="shared" si="61"/>
        <v>1.0291479820627802</v>
      </c>
      <c r="K1251" s="56">
        <v>164</v>
      </c>
      <c r="L1251" s="56">
        <v>65.206971677559906</v>
      </c>
      <c r="M1251" s="58">
        <v>82.183006535947698</v>
      </c>
      <c r="N1251" s="57">
        <v>213.93902439024399</v>
      </c>
      <c r="O1251" s="112">
        <f t="shared" si="60"/>
        <v>0.38414219551659973</v>
      </c>
      <c r="P1251" s="57">
        <v>92</v>
      </c>
      <c r="Q1251" s="57">
        <v>85</v>
      </c>
      <c r="R1251" s="113">
        <f t="shared" si="62"/>
        <v>0.92391304347826086</v>
      </c>
    </row>
    <row r="1252" spans="1:18" ht="25" x14ac:dyDescent="0.3">
      <c r="A1252" s="197" t="s">
        <v>610</v>
      </c>
      <c r="B1252" s="183">
        <v>70</v>
      </c>
      <c r="C1252" s="183" t="s">
        <v>83</v>
      </c>
      <c r="D1252" s="52">
        <v>2021</v>
      </c>
      <c r="E1252" s="183" t="s">
        <v>599</v>
      </c>
      <c r="F1252" s="184" t="e">
        <f ca="1">_xlfn.XLOOKUP(E1252,Sheet1!$A$4:$A$11,Sheet1!$C$4:$C$11,"")</f>
        <v>#NAME?</v>
      </c>
      <c r="G1252" s="183" t="s">
        <v>600</v>
      </c>
      <c r="H1252" s="58">
        <v>1839</v>
      </c>
      <c r="I1252" s="58">
        <v>2060</v>
      </c>
      <c r="J1252" s="112">
        <f t="shared" si="61"/>
        <v>1.120174007612833</v>
      </c>
      <c r="K1252" s="56">
        <v>659</v>
      </c>
      <c r="L1252" s="56">
        <v>116.764563106796</v>
      </c>
      <c r="M1252" s="58">
        <v>139.484466019417</v>
      </c>
      <c r="N1252" s="57">
        <v>183.90136570561501</v>
      </c>
      <c r="O1252" s="112">
        <f t="shared" si="60"/>
        <v>0.7584743347838997</v>
      </c>
      <c r="P1252" s="57">
        <v>695</v>
      </c>
      <c r="Q1252" s="57">
        <v>694</v>
      </c>
      <c r="R1252" s="113">
        <f t="shared" si="62"/>
        <v>0.99856115107913668</v>
      </c>
    </row>
    <row r="1253" spans="1:18" ht="25" x14ac:dyDescent="0.3">
      <c r="A1253" s="197" t="s">
        <v>610</v>
      </c>
      <c r="B1253" s="183">
        <v>70</v>
      </c>
      <c r="C1253" s="183" t="s">
        <v>83</v>
      </c>
      <c r="D1253" s="52">
        <v>2021</v>
      </c>
      <c r="E1253" s="183" t="s">
        <v>607</v>
      </c>
      <c r="F1253" s="184" t="e">
        <f ca="1">_xlfn.XLOOKUP(E1253,Sheet1!$A$4:$A$11,Sheet1!$C$4:$C$11,"")</f>
        <v>#NAME?</v>
      </c>
      <c r="G1253" s="183" t="s">
        <v>737</v>
      </c>
      <c r="H1253" s="58">
        <v>7</v>
      </c>
      <c r="I1253" s="58">
        <v>7</v>
      </c>
      <c r="J1253" s="112">
        <f t="shared" si="61"/>
        <v>1</v>
      </c>
      <c r="K1253" s="56">
        <v>1</v>
      </c>
      <c r="L1253" s="56">
        <v>52.142857142857103</v>
      </c>
      <c r="M1253" s="58">
        <v>66</v>
      </c>
      <c r="N1253" s="57">
        <v>3</v>
      </c>
      <c r="O1253" s="112">
        <f t="shared" si="60"/>
        <v>22</v>
      </c>
      <c r="P1253" s="57">
        <v>0</v>
      </c>
      <c r="Q1253" s="57">
        <v>0</v>
      </c>
      <c r="R1253" s="113" t="e">
        <f t="shared" si="62"/>
        <v>#DIV/0!</v>
      </c>
    </row>
    <row r="1254" spans="1:18" ht="25" x14ac:dyDescent="0.3">
      <c r="A1254" s="197" t="s">
        <v>610</v>
      </c>
      <c r="B1254" s="183">
        <v>70</v>
      </c>
      <c r="C1254" s="183" t="s">
        <v>83</v>
      </c>
      <c r="D1254" s="52">
        <v>2021</v>
      </c>
      <c r="E1254" s="183" t="s">
        <v>601</v>
      </c>
      <c r="F1254" s="184" t="e">
        <f ca="1">_xlfn.XLOOKUP(E1254,Sheet1!$A$4:$A$11,Sheet1!$C$4:$C$11,"")</f>
        <v>#NAME?</v>
      </c>
      <c r="G1254" s="183" t="s">
        <v>613</v>
      </c>
      <c r="H1254" s="58">
        <v>269</v>
      </c>
      <c r="I1254" s="58">
        <v>304</v>
      </c>
      <c r="J1254" s="112">
        <f t="shared" si="61"/>
        <v>1.1301115241635689</v>
      </c>
      <c r="K1254" s="56">
        <v>140</v>
      </c>
      <c r="L1254" s="56">
        <v>168.092105263158</v>
      </c>
      <c r="M1254" s="58">
        <v>192.197368421053</v>
      </c>
      <c r="N1254" s="57">
        <v>193.771428571429</v>
      </c>
      <c r="O1254" s="112">
        <f t="shared" si="60"/>
        <v>0.99187671700631674</v>
      </c>
      <c r="P1254" s="57">
        <v>112</v>
      </c>
      <c r="Q1254" s="57">
        <v>112</v>
      </c>
      <c r="R1254" s="113">
        <f t="shared" si="62"/>
        <v>1</v>
      </c>
    </row>
    <row r="1255" spans="1:18" ht="25" x14ac:dyDescent="0.3">
      <c r="A1255" s="197" t="s">
        <v>610</v>
      </c>
      <c r="B1255" s="183">
        <v>70</v>
      </c>
      <c r="C1255" s="183" t="s">
        <v>83</v>
      </c>
      <c r="D1255" s="52">
        <v>2021</v>
      </c>
      <c r="E1255" s="183" t="s">
        <v>602</v>
      </c>
      <c r="F1255" s="184" t="e">
        <f ca="1">_xlfn.XLOOKUP(E1255,Sheet1!$A$4:$A$11,Sheet1!$C$4:$C$11,"")</f>
        <v>#NAME?</v>
      </c>
      <c r="G1255" s="183" t="s">
        <v>603</v>
      </c>
      <c r="H1255" s="58">
        <v>1303</v>
      </c>
      <c r="I1255" s="58">
        <v>2541</v>
      </c>
      <c r="J1255" s="112">
        <f t="shared" si="61"/>
        <v>1.9501151189562549</v>
      </c>
      <c r="K1255" s="56">
        <v>2343</v>
      </c>
      <c r="L1255" s="56">
        <v>336.55844155844198</v>
      </c>
      <c r="M1255" s="58">
        <v>730.42778433687499</v>
      </c>
      <c r="N1255" s="57">
        <v>466.23388817755</v>
      </c>
      <c r="O1255" s="112">
        <f t="shared" si="60"/>
        <v>1.5666552836646557</v>
      </c>
      <c r="P1255" s="57">
        <v>833</v>
      </c>
      <c r="Q1255" s="57">
        <v>832</v>
      </c>
      <c r="R1255" s="113">
        <f t="shared" si="62"/>
        <v>0.99879951980792314</v>
      </c>
    </row>
    <row r="1256" spans="1:18" ht="25" x14ac:dyDescent="0.3">
      <c r="A1256" s="197" t="s">
        <v>610</v>
      </c>
      <c r="B1256" s="183">
        <v>70</v>
      </c>
      <c r="C1256" s="183" t="s">
        <v>83</v>
      </c>
      <c r="D1256" s="52">
        <v>2021</v>
      </c>
      <c r="E1256" s="183" t="s">
        <v>604</v>
      </c>
      <c r="F1256" s="184" t="e">
        <f ca="1">_xlfn.XLOOKUP(E1256,Sheet1!$A$4:$A$11,Sheet1!$C$4:$C$11,"")</f>
        <v>#NAME?</v>
      </c>
      <c r="G1256" s="51" t="s">
        <v>605</v>
      </c>
      <c r="H1256" s="58">
        <v>49</v>
      </c>
      <c r="I1256" s="58">
        <v>49</v>
      </c>
      <c r="J1256" s="112">
        <f t="shared" si="61"/>
        <v>1</v>
      </c>
      <c r="K1256" s="56">
        <v>8</v>
      </c>
      <c r="L1256" s="56">
        <v>59.591836734693899</v>
      </c>
      <c r="M1256" s="58">
        <v>77.653061224489804</v>
      </c>
      <c r="N1256" s="57">
        <v>38</v>
      </c>
      <c r="O1256" s="112">
        <f t="shared" si="60"/>
        <v>2.0435016111707842</v>
      </c>
      <c r="P1256" s="57">
        <v>6</v>
      </c>
      <c r="Q1256" s="57">
        <v>6</v>
      </c>
      <c r="R1256" s="113">
        <f t="shared" si="62"/>
        <v>1</v>
      </c>
    </row>
    <row r="1257" spans="1:18" ht="25" x14ac:dyDescent="0.3">
      <c r="A1257" s="197" t="s">
        <v>610</v>
      </c>
      <c r="B1257" s="183">
        <v>70</v>
      </c>
      <c r="C1257" s="183" t="s">
        <v>83</v>
      </c>
      <c r="D1257" s="52">
        <v>2021</v>
      </c>
      <c r="E1257" s="51" t="s">
        <v>608</v>
      </c>
      <c r="F1257" s="184" t="e">
        <f ca="1">_xlfn.XLOOKUP(E1257,Sheet1!$A$4:$A$11,Sheet1!$C$4:$C$11,"")</f>
        <v>#NAME?</v>
      </c>
      <c r="G1257" s="183" t="s">
        <v>609</v>
      </c>
      <c r="H1257" s="58">
        <v>13</v>
      </c>
      <c r="I1257" s="58">
        <v>14</v>
      </c>
      <c r="J1257" s="112">
        <f t="shared" si="61"/>
        <v>1.0769230769230769</v>
      </c>
      <c r="K1257" s="56">
        <v>2</v>
      </c>
      <c r="L1257" s="56">
        <v>52.142857142857103</v>
      </c>
      <c r="M1257" s="58">
        <v>32.285714285714299</v>
      </c>
      <c r="N1257" s="57">
        <v>24</v>
      </c>
      <c r="O1257" s="112">
        <f t="shared" si="60"/>
        <v>1.3452380952380958</v>
      </c>
      <c r="P1257" s="57">
        <v>0</v>
      </c>
      <c r="Q1257" s="57">
        <v>0</v>
      </c>
      <c r="R1257" s="113" t="e">
        <f t="shared" si="62"/>
        <v>#DIV/0!</v>
      </c>
    </row>
    <row r="1258" spans="1:18" ht="37.5" x14ac:dyDescent="0.3">
      <c r="A1258" s="197" t="s">
        <v>611</v>
      </c>
      <c r="B1258" s="183">
        <v>71</v>
      </c>
      <c r="C1258" s="183" t="s">
        <v>54</v>
      </c>
      <c r="D1258" s="52">
        <v>2021</v>
      </c>
      <c r="E1258" s="183" t="s">
        <v>595</v>
      </c>
      <c r="F1258" s="184" t="e">
        <f ca="1">_xlfn.XLOOKUP(E1258,Sheet1!$A$4:$A$11,Sheet1!$C$4:$C$11,"")</f>
        <v>#NAME?</v>
      </c>
      <c r="G1258" s="183" t="s">
        <v>596</v>
      </c>
      <c r="H1258" s="58">
        <v>5150</v>
      </c>
      <c r="I1258" s="58">
        <v>5604</v>
      </c>
      <c r="J1258" s="112">
        <f t="shared" si="61"/>
        <v>1.0881553398058252</v>
      </c>
      <c r="K1258" s="56">
        <v>2727</v>
      </c>
      <c r="L1258" s="56">
        <v>177.61509635974301</v>
      </c>
      <c r="M1258" s="58">
        <v>217.23768736616699</v>
      </c>
      <c r="N1258" s="57">
        <v>292.10451045104497</v>
      </c>
      <c r="O1258" s="112">
        <f t="shared" si="60"/>
        <v>0.74369850376745472</v>
      </c>
      <c r="P1258" s="57">
        <v>2686</v>
      </c>
      <c r="Q1258" s="57">
        <v>2426</v>
      </c>
      <c r="R1258" s="113">
        <f t="shared" si="62"/>
        <v>0.9032017870439315</v>
      </c>
    </row>
    <row r="1259" spans="1:18" ht="37.5" x14ac:dyDescent="0.3">
      <c r="A1259" s="197" t="s">
        <v>611</v>
      </c>
      <c r="B1259" s="183">
        <v>71</v>
      </c>
      <c r="C1259" s="183" t="s">
        <v>54</v>
      </c>
      <c r="D1259" s="52">
        <v>2021</v>
      </c>
      <c r="E1259" s="183" t="s">
        <v>597</v>
      </c>
      <c r="F1259" s="184" t="e">
        <f ca="1">_xlfn.XLOOKUP(E1259,Sheet1!$A$4:$A$11,Sheet1!$C$4:$C$11,"")</f>
        <v>#NAME?</v>
      </c>
      <c r="G1259" s="183" t="s">
        <v>598</v>
      </c>
      <c r="H1259" s="58">
        <v>3228</v>
      </c>
      <c r="I1259" s="58">
        <v>3193</v>
      </c>
      <c r="J1259" s="112">
        <f t="shared" si="61"/>
        <v>0.9891573729863693</v>
      </c>
      <c r="K1259" s="56">
        <v>1624</v>
      </c>
      <c r="L1259" s="56">
        <v>185.643595364861</v>
      </c>
      <c r="M1259" s="58">
        <v>190.66739743188199</v>
      </c>
      <c r="N1259" s="57">
        <v>439.48091133004903</v>
      </c>
      <c r="O1259" s="112">
        <f t="shared" si="60"/>
        <v>0.43384682364211097</v>
      </c>
      <c r="P1259" s="57">
        <v>900</v>
      </c>
      <c r="Q1259" s="57">
        <v>768</v>
      </c>
      <c r="R1259" s="113">
        <f t="shared" si="62"/>
        <v>0.85333333333333339</v>
      </c>
    </row>
    <row r="1260" spans="1:18" ht="37.5" x14ac:dyDescent="0.3">
      <c r="A1260" s="197" t="s">
        <v>611</v>
      </c>
      <c r="B1260" s="183">
        <v>71</v>
      </c>
      <c r="C1260" s="183" t="s">
        <v>54</v>
      </c>
      <c r="D1260" s="52">
        <v>2021</v>
      </c>
      <c r="E1260" s="183" t="s">
        <v>599</v>
      </c>
      <c r="F1260" s="184" t="e">
        <f ca="1">_xlfn.XLOOKUP(E1260,Sheet1!$A$4:$A$11,Sheet1!$C$4:$C$11,"")</f>
        <v>#NAME?</v>
      </c>
      <c r="G1260" s="183" t="s">
        <v>600</v>
      </c>
      <c r="H1260" s="58">
        <v>7310</v>
      </c>
      <c r="I1260" s="58">
        <v>5861</v>
      </c>
      <c r="J1260" s="112">
        <f t="shared" si="61"/>
        <v>0.80177838577291383</v>
      </c>
      <c r="K1260" s="56">
        <v>7011</v>
      </c>
      <c r="L1260" s="56">
        <v>436.61747142125898</v>
      </c>
      <c r="M1260" s="58">
        <v>372.91929704828499</v>
      </c>
      <c r="N1260" s="57">
        <v>243.376408500927</v>
      </c>
      <c r="O1260" s="112">
        <f t="shared" si="60"/>
        <v>1.5322738113577865</v>
      </c>
      <c r="P1260" s="57">
        <v>3514</v>
      </c>
      <c r="Q1260" s="57">
        <v>2871</v>
      </c>
      <c r="R1260" s="113">
        <f t="shared" si="62"/>
        <v>0.81701764371087082</v>
      </c>
    </row>
    <row r="1261" spans="1:18" ht="37.5" x14ac:dyDescent="0.3">
      <c r="A1261" s="197" t="s">
        <v>611</v>
      </c>
      <c r="B1261" s="183">
        <v>71</v>
      </c>
      <c r="C1261" s="183" t="s">
        <v>54</v>
      </c>
      <c r="D1261" s="52">
        <v>2021</v>
      </c>
      <c r="E1261" s="183" t="s">
        <v>607</v>
      </c>
      <c r="F1261" s="184" t="e">
        <f ca="1">_xlfn.XLOOKUP(E1261,Sheet1!$A$4:$A$11,Sheet1!$C$4:$C$11,"")</f>
        <v>#NAME?</v>
      </c>
      <c r="G1261" s="183" t="s">
        <v>737</v>
      </c>
      <c r="H1261" s="58">
        <v>6669</v>
      </c>
      <c r="I1261" s="58">
        <v>3400</v>
      </c>
      <c r="J1261" s="112">
        <f t="shared" si="61"/>
        <v>0.50982156245314136</v>
      </c>
      <c r="K1261" s="56">
        <v>7042</v>
      </c>
      <c r="L1261" s="56">
        <v>755.97941176470601</v>
      </c>
      <c r="M1261" s="58">
        <v>328.945882352941</v>
      </c>
      <c r="N1261" s="57">
        <v>223.978415222948</v>
      </c>
      <c r="O1261" s="112">
        <f t="shared" si="60"/>
        <v>1.4686499233665371</v>
      </c>
      <c r="P1261" s="57">
        <v>2668</v>
      </c>
      <c r="Q1261" s="57">
        <v>2449</v>
      </c>
      <c r="R1261" s="113">
        <f t="shared" si="62"/>
        <v>0.91791604197901044</v>
      </c>
    </row>
    <row r="1262" spans="1:18" ht="37.5" x14ac:dyDescent="0.3">
      <c r="A1262" s="197" t="s">
        <v>611</v>
      </c>
      <c r="B1262" s="183">
        <v>71</v>
      </c>
      <c r="C1262" s="183" t="s">
        <v>54</v>
      </c>
      <c r="D1262" s="52">
        <v>2021</v>
      </c>
      <c r="E1262" s="183" t="s">
        <v>604</v>
      </c>
      <c r="F1262" s="184" t="e">
        <f ca="1">_xlfn.XLOOKUP(E1262,Sheet1!$A$4:$A$11,Sheet1!$C$4:$C$11,"")</f>
        <v>#NAME?</v>
      </c>
      <c r="G1262" s="51" t="s">
        <v>605</v>
      </c>
      <c r="H1262" s="58">
        <v>5759</v>
      </c>
      <c r="I1262" s="58">
        <v>4611</v>
      </c>
      <c r="J1262" s="112">
        <f t="shared" si="61"/>
        <v>0.8006598367772183</v>
      </c>
      <c r="K1262" s="56">
        <v>5527</v>
      </c>
      <c r="L1262" s="56">
        <v>437.50921708956798</v>
      </c>
      <c r="M1262" s="58">
        <v>309.40034699631298</v>
      </c>
      <c r="N1262" s="57">
        <v>373.90392618056802</v>
      </c>
      <c r="O1262" s="112">
        <f>M1262/N1262</f>
        <v>0.82748622127839178</v>
      </c>
      <c r="P1262" s="57">
        <v>1327</v>
      </c>
      <c r="Q1262" s="57">
        <v>1135</v>
      </c>
      <c r="R1262" s="113">
        <f t="shared" si="62"/>
        <v>0.85531273549359454</v>
      </c>
    </row>
    <row r="1263" spans="1:18" ht="37.5" x14ac:dyDescent="0.3">
      <c r="A1263" s="197" t="s">
        <v>611</v>
      </c>
      <c r="B1263" s="183">
        <v>72</v>
      </c>
      <c r="C1263" s="183" t="s">
        <v>59</v>
      </c>
      <c r="D1263" s="52">
        <v>2021</v>
      </c>
      <c r="E1263" s="183" t="s">
        <v>595</v>
      </c>
      <c r="F1263" s="184" t="e">
        <f ca="1">_xlfn.XLOOKUP(E1263,Sheet1!$A$4:$A$11,Sheet1!$C$4:$C$11,"")</f>
        <v>#NAME?</v>
      </c>
      <c r="G1263" s="183" t="s">
        <v>596</v>
      </c>
      <c r="H1263" s="58">
        <v>1257</v>
      </c>
      <c r="I1263" s="58">
        <v>1031</v>
      </c>
      <c r="J1263" s="112">
        <f t="shared" si="61"/>
        <v>0.82020684168655533</v>
      </c>
      <c r="K1263" s="56">
        <v>1243</v>
      </c>
      <c r="L1263" s="56">
        <v>440.05334626576098</v>
      </c>
      <c r="M1263" s="58">
        <v>370.42774005819598</v>
      </c>
      <c r="N1263" s="57">
        <v>300.423974255833</v>
      </c>
      <c r="O1263" s="112">
        <f t="shared" ref="O1263:O1326" si="63">M1263/N1263</f>
        <v>1.2330165759099827</v>
      </c>
      <c r="P1263" s="57">
        <v>1001</v>
      </c>
      <c r="Q1263" s="57">
        <v>721</v>
      </c>
      <c r="R1263" s="113">
        <f t="shared" si="62"/>
        <v>0.72027972027972031</v>
      </c>
    </row>
    <row r="1264" spans="1:18" ht="37.5" x14ac:dyDescent="0.3">
      <c r="A1264" s="197" t="s">
        <v>611</v>
      </c>
      <c r="B1264" s="183">
        <v>72</v>
      </c>
      <c r="C1264" s="183" t="s">
        <v>59</v>
      </c>
      <c r="D1264" s="52">
        <v>2021</v>
      </c>
      <c r="E1264" s="183" t="s">
        <v>597</v>
      </c>
      <c r="F1264" s="184" t="e">
        <f ca="1">_xlfn.XLOOKUP(E1264,Sheet1!$A$4:$A$11,Sheet1!$C$4:$C$11,"")</f>
        <v>#NAME?</v>
      </c>
      <c r="G1264" s="183" t="s">
        <v>598</v>
      </c>
      <c r="H1264" s="58">
        <v>835</v>
      </c>
      <c r="I1264" s="58">
        <v>714</v>
      </c>
      <c r="J1264" s="112">
        <f t="shared" si="61"/>
        <v>0.85508982035928138</v>
      </c>
      <c r="K1264" s="56">
        <v>411</v>
      </c>
      <c r="L1264" s="56">
        <v>210.105042016807</v>
      </c>
      <c r="M1264" s="58">
        <v>166.116246498599</v>
      </c>
      <c r="N1264" s="57">
        <v>376.44282238442798</v>
      </c>
      <c r="O1264" s="112">
        <f t="shared" si="63"/>
        <v>0.44127882541736729</v>
      </c>
      <c r="P1264" s="57">
        <v>185</v>
      </c>
      <c r="Q1264" s="57">
        <v>162</v>
      </c>
      <c r="R1264" s="113">
        <f t="shared" si="62"/>
        <v>0.87567567567567572</v>
      </c>
    </row>
    <row r="1265" spans="1:18" ht="37.5" x14ac:dyDescent="0.3">
      <c r="A1265" s="197" t="s">
        <v>611</v>
      </c>
      <c r="B1265" s="183">
        <v>72</v>
      </c>
      <c r="C1265" s="183" t="s">
        <v>59</v>
      </c>
      <c r="D1265" s="52">
        <v>2021</v>
      </c>
      <c r="E1265" s="183" t="s">
        <v>599</v>
      </c>
      <c r="F1265" s="184" t="e">
        <f ca="1">_xlfn.XLOOKUP(E1265,Sheet1!$A$4:$A$11,Sheet1!$C$4:$C$11,"")</f>
        <v>#NAME?</v>
      </c>
      <c r="G1265" s="183" t="s">
        <v>600</v>
      </c>
      <c r="H1265" s="58">
        <v>776</v>
      </c>
      <c r="I1265" s="58">
        <v>786</v>
      </c>
      <c r="J1265" s="112">
        <f t="shared" si="61"/>
        <v>1.0128865979381443</v>
      </c>
      <c r="K1265" s="56">
        <v>698</v>
      </c>
      <c r="L1265" s="56">
        <v>324.13486005089101</v>
      </c>
      <c r="M1265" s="58">
        <v>385.086513994911</v>
      </c>
      <c r="N1265" s="57">
        <v>244.53008595988501</v>
      </c>
      <c r="O1265" s="112">
        <f t="shared" si="63"/>
        <v>1.574802186337448</v>
      </c>
      <c r="P1265" s="57">
        <v>694</v>
      </c>
      <c r="Q1265" s="57">
        <v>564</v>
      </c>
      <c r="R1265" s="113">
        <f t="shared" si="62"/>
        <v>0.81268011527377526</v>
      </c>
    </row>
    <row r="1266" spans="1:18" ht="37.5" x14ac:dyDescent="0.3">
      <c r="A1266" s="197" t="s">
        <v>611</v>
      </c>
      <c r="B1266" s="183">
        <v>72</v>
      </c>
      <c r="C1266" s="183" t="s">
        <v>59</v>
      </c>
      <c r="D1266" s="52">
        <v>2021</v>
      </c>
      <c r="E1266" s="183" t="s">
        <v>607</v>
      </c>
      <c r="F1266" s="184" t="e">
        <f ca="1">_xlfn.XLOOKUP(E1266,Sheet1!$A$4:$A$11,Sheet1!$C$4:$C$11,"")</f>
        <v>#NAME?</v>
      </c>
      <c r="G1266" s="183" t="s">
        <v>737</v>
      </c>
      <c r="H1266" s="58">
        <v>796</v>
      </c>
      <c r="I1266" s="58">
        <v>720</v>
      </c>
      <c r="J1266" s="112">
        <f t="shared" si="61"/>
        <v>0.90452261306532666</v>
      </c>
      <c r="K1266" s="56">
        <v>650</v>
      </c>
      <c r="L1266" s="56">
        <v>329.51388888888903</v>
      </c>
      <c r="M1266" s="58">
        <v>292.24027777777798</v>
      </c>
      <c r="N1266" s="57">
        <v>167.49076923076899</v>
      </c>
      <c r="O1266" s="112">
        <f t="shared" si="63"/>
        <v>1.7448142313749182</v>
      </c>
      <c r="P1266" s="57">
        <v>574</v>
      </c>
      <c r="Q1266" s="57">
        <v>565</v>
      </c>
      <c r="R1266" s="113">
        <f t="shared" si="62"/>
        <v>0.98432055749128922</v>
      </c>
    </row>
    <row r="1267" spans="1:18" ht="37.5" x14ac:dyDescent="0.3">
      <c r="A1267" s="197" t="s">
        <v>611</v>
      </c>
      <c r="B1267" s="183">
        <v>72</v>
      </c>
      <c r="C1267" s="183" t="s">
        <v>59</v>
      </c>
      <c r="D1267" s="52">
        <v>2021</v>
      </c>
      <c r="E1267" s="183" t="s">
        <v>604</v>
      </c>
      <c r="F1267" s="184" t="e">
        <f ca="1">_xlfn.XLOOKUP(E1267,Sheet1!$A$4:$A$11,Sheet1!$C$4:$C$11,"")</f>
        <v>#NAME?</v>
      </c>
      <c r="G1267" s="51" t="s">
        <v>605</v>
      </c>
      <c r="H1267" s="58">
        <v>1863</v>
      </c>
      <c r="I1267" s="58">
        <v>1195</v>
      </c>
      <c r="J1267" s="112">
        <f t="shared" si="61"/>
        <v>0.64143853998926459</v>
      </c>
      <c r="K1267" s="56">
        <v>1833</v>
      </c>
      <c r="L1267" s="56">
        <v>559.870292887029</v>
      </c>
      <c r="M1267" s="58">
        <v>281.63682008368198</v>
      </c>
      <c r="N1267" s="57">
        <v>313.86361156573901</v>
      </c>
      <c r="O1267" s="112">
        <f t="shared" si="63"/>
        <v>0.89732230722354034</v>
      </c>
      <c r="P1267" s="57">
        <v>165</v>
      </c>
      <c r="Q1267" s="57">
        <v>152</v>
      </c>
      <c r="R1267" s="113">
        <f t="shared" si="62"/>
        <v>0.92121212121212126</v>
      </c>
    </row>
    <row r="1268" spans="1:18" ht="50" x14ac:dyDescent="0.3">
      <c r="A1268" s="197" t="s">
        <v>611</v>
      </c>
      <c r="B1268" s="183">
        <v>73</v>
      </c>
      <c r="C1268" s="183" t="s">
        <v>60</v>
      </c>
      <c r="D1268" s="52">
        <v>2021</v>
      </c>
      <c r="E1268" s="183" t="s">
        <v>595</v>
      </c>
      <c r="F1268" s="184" t="e">
        <f ca="1">_xlfn.XLOOKUP(E1268,Sheet1!$A$4:$A$11,Sheet1!$C$4:$C$11,"")</f>
        <v>#NAME?</v>
      </c>
      <c r="G1268" s="183" t="s">
        <v>596</v>
      </c>
      <c r="H1268" s="58">
        <v>622</v>
      </c>
      <c r="I1268" s="58">
        <v>479</v>
      </c>
      <c r="J1268" s="112">
        <f t="shared" si="61"/>
        <v>0.770096463022508</v>
      </c>
      <c r="K1268" s="56">
        <v>426</v>
      </c>
      <c r="L1268" s="56">
        <v>324.613778705637</v>
      </c>
      <c r="M1268" s="58">
        <v>197.86638830897701</v>
      </c>
      <c r="N1268" s="57">
        <v>172.02582159624399</v>
      </c>
      <c r="O1268" s="112">
        <f t="shared" si="63"/>
        <v>1.1502133021249714</v>
      </c>
      <c r="P1268" s="57">
        <v>278</v>
      </c>
      <c r="Q1268" s="57">
        <v>269</v>
      </c>
      <c r="R1268" s="113">
        <f t="shared" si="62"/>
        <v>0.96762589928057552</v>
      </c>
    </row>
    <row r="1269" spans="1:18" ht="50" x14ac:dyDescent="0.3">
      <c r="A1269" s="197" t="s">
        <v>611</v>
      </c>
      <c r="B1269" s="183">
        <v>73</v>
      </c>
      <c r="C1269" s="183" t="s">
        <v>60</v>
      </c>
      <c r="D1269" s="52">
        <v>2021</v>
      </c>
      <c r="E1269" s="183" t="s">
        <v>597</v>
      </c>
      <c r="F1269" s="184" t="e">
        <f ca="1">_xlfn.XLOOKUP(E1269,Sheet1!$A$4:$A$11,Sheet1!$C$4:$C$11,"")</f>
        <v>#NAME?</v>
      </c>
      <c r="G1269" s="183" t="s">
        <v>598</v>
      </c>
      <c r="H1269" s="58">
        <v>377</v>
      </c>
      <c r="I1269" s="58">
        <v>400</v>
      </c>
      <c r="J1269" s="112">
        <f t="shared" si="61"/>
        <v>1.0610079575596818</v>
      </c>
      <c r="K1269" s="56">
        <v>196</v>
      </c>
      <c r="L1269" s="56">
        <v>178.85</v>
      </c>
      <c r="M1269" s="58">
        <v>224.68</v>
      </c>
      <c r="N1269" s="57">
        <v>254.17346938775501</v>
      </c>
      <c r="O1269" s="112">
        <f t="shared" si="63"/>
        <v>0.88396322614316147</v>
      </c>
      <c r="P1269" s="57">
        <v>178</v>
      </c>
      <c r="Q1269" s="57">
        <v>169</v>
      </c>
      <c r="R1269" s="113">
        <f t="shared" si="62"/>
        <v>0.949438202247191</v>
      </c>
    </row>
    <row r="1270" spans="1:18" ht="50" x14ac:dyDescent="0.3">
      <c r="A1270" s="197" t="s">
        <v>611</v>
      </c>
      <c r="B1270" s="183">
        <v>73</v>
      </c>
      <c r="C1270" s="183" t="s">
        <v>60</v>
      </c>
      <c r="D1270" s="52">
        <v>2021</v>
      </c>
      <c r="E1270" s="183" t="s">
        <v>599</v>
      </c>
      <c r="F1270" s="184" t="e">
        <f ca="1">_xlfn.XLOOKUP(E1270,Sheet1!$A$4:$A$11,Sheet1!$C$4:$C$11,"")</f>
        <v>#NAME?</v>
      </c>
      <c r="G1270" s="183" t="s">
        <v>600</v>
      </c>
      <c r="H1270" s="58">
        <v>320</v>
      </c>
      <c r="I1270" s="58">
        <v>385</v>
      </c>
      <c r="J1270" s="112">
        <f t="shared" si="61"/>
        <v>1.203125</v>
      </c>
      <c r="K1270" s="56">
        <v>203</v>
      </c>
      <c r="L1270" s="56">
        <v>192.45454545454501</v>
      </c>
      <c r="M1270" s="58">
        <v>269.76883116883101</v>
      </c>
      <c r="N1270" s="57">
        <v>193.581280788177</v>
      </c>
      <c r="O1270" s="112">
        <f t="shared" si="63"/>
        <v>1.3935687896600959</v>
      </c>
      <c r="P1270" s="57">
        <v>266</v>
      </c>
      <c r="Q1270" s="57">
        <v>253</v>
      </c>
      <c r="R1270" s="113">
        <f t="shared" si="62"/>
        <v>0.95112781954887216</v>
      </c>
    </row>
    <row r="1271" spans="1:18" ht="50" x14ac:dyDescent="0.3">
      <c r="A1271" s="197" t="s">
        <v>611</v>
      </c>
      <c r="B1271" s="183">
        <v>73</v>
      </c>
      <c r="C1271" s="183" t="s">
        <v>60</v>
      </c>
      <c r="D1271" s="52">
        <v>2021</v>
      </c>
      <c r="E1271" s="183" t="s">
        <v>607</v>
      </c>
      <c r="F1271" s="184" t="e">
        <f ca="1">_xlfn.XLOOKUP(E1271,Sheet1!$A$4:$A$11,Sheet1!$C$4:$C$11,"")</f>
        <v>#NAME?</v>
      </c>
      <c r="G1271" s="183" t="s">
        <v>737</v>
      </c>
      <c r="H1271" s="58">
        <v>500</v>
      </c>
      <c r="I1271" s="58">
        <v>553</v>
      </c>
      <c r="J1271" s="112">
        <f t="shared" si="61"/>
        <v>1.1060000000000001</v>
      </c>
      <c r="K1271" s="56">
        <v>477</v>
      </c>
      <c r="L1271" s="56">
        <v>314.83725135623899</v>
      </c>
      <c r="M1271" s="58">
        <v>331.01446654611198</v>
      </c>
      <c r="N1271" s="57">
        <v>179.17819706499</v>
      </c>
      <c r="O1271" s="112">
        <f t="shared" si="63"/>
        <v>1.8474037129977885</v>
      </c>
      <c r="P1271" s="57">
        <v>530</v>
      </c>
      <c r="Q1271" s="57">
        <v>501</v>
      </c>
      <c r="R1271" s="113">
        <f t="shared" si="62"/>
        <v>0.94528301886792454</v>
      </c>
    </row>
    <row r="1272" spans="1:18" ht="50" x14ac:dyDescent="0.3">
      <c r="A1272" s="197" t="s">
        <v>611</v>
      </c>
      <c r="B1272" s="183">
        <v>73</v>
      </c>
      <c r="C1272" s="183" t="s">
        <v>60</v>
      </c>
      <c r="D1272" s="52">
        <v>2021</v>
      </c>
      <c r="E1272" s="183" t="s">
        <v>601</v>
      </c>
      <c r="F1272" s="184" t="e">
        <f ca="1">_xlfn.XLOOKUP(E1272,Sheet1!$A$4:$A$11,Sheet1!$C$4:$C$11,"")</f>
        <v>#NAME?</v>
      </c>
      <c r="G1272" s="183" t="s">
        <v>613</v>
      </c>
      <c r="H1272" s="58">
        <v>0</v>
      </c>
      <c r="I1272" s="58">
        <v>1</v>
      </c>
      <c r="J1272" s="112" t="e">
        <f t="shared" si="61"/>
        <v>#DIV/0!</v>
      </c>
      <c r="K1272" s="56">
        <v>0</v>
      </c>
      <c r="L1272" s="56">
        <v>0</v>
      </c>
      <c r="M1272" s="58">
        <v>37</v>
      </c>
      <c r="N1272" s="57"/>
      <c r="O1272" s="112" t="e">
        <f t="shared" si="63"/>
        <v>#DIV/0!</v>
      </c>
      <c r="P1272" s="57">
        <v>1</v>
      </c>
      <c r="Q1272" s="57">
        <v>1</v>
      </c>
      <c r="R1272" s="113">
        <f t="shared" si="62"/>
        <v>1</v>
      </c>
    </row>
    <row r="1273" spans="1:18" ht="50" x14ac:dyDescent="0.3">
      <c r="A1273" s="197" t="s">
        <v>611</v>
      </c>
      <c r="B1273" s="183">
        <v>73</v>
      </c>
      <c r="C1273" s="183" t="s">
        <v>60</v>
      </c>
      <c r="D1273" s="52">
        <v>2021</v>
      </c>
      <c r="E1273" s="183" t="s">
        <v>604</v>
      </c>
      <c r="F1273" s="184" t="e">
        <f ca="1">_xlfn.XLOOKUP(E1273,Sheet1!$A$4:$A$11,Sheet1!$C$4:$C$11,"")</f>
        <v>#NAME?</v>
      </c>
      <c r="G1273" s="51" t="s">
        <v>605</v>
      </c>
      <c r="H1273" s="58">
        <v>944</v>
      </c>
      <c r="I1273" s="58">
        <v>911</v>
      </c>
      <c r="J1273" s="112">
        <f t="shared" si="61"/>
        <v>0.96504237288135597</v>
      </c>
      <c r="K1273" s="56">
        <v>469</v>
      </c>
      <c r="L1273" s="56">
        <v>187.90889132821101</v>
      </c>
      <c r="M1273" s="58">
        <v>190.948408342481</v>
      </c>
      <c r="N1273" s="57">
        <v>132.77398720682299</v>
      </c>
      <c r="O1273" s="112">
        <f t="shared" si="63"/>
        <v>1.4381462239665914</v>
      </c>
      <c r="P1273" s="57">
        <v>134</v>
      </c>
      <c r="Q1273" s="57">
        <v>126</v>
      </c>
      <c r="R1273" s="113">
        <f t="shared" si="62"/>
        <v>0.94029850746268662</v>
      </c>
    </row>
    <row r="1274" spans="1:18" ht="50" x14ac:dyDescent="0.3">
      <c r="A1274" s="197" t="s">
        <v>611</v>
      </c>
      <c r="B1274" s="183">
        <v>75</v>
      </c>
      <c r="C1274" s="183" t="s">
        <v>63</v>
      </c>
      <c r="D1274" s="52">
        <v>2021</v>
      </c>
      <c r="E1274" s="183" t="s">
        <v>595</v>
      </c>
      <c r="F1274" s="184" t="e">
        <f ca="1">_xlfn.XLOOKUP(E1274,Sheet1!$A$4:$A$11,Sheet1!$C$4:$C$11,"")</f>
        <v>#NAME?</v>
      </c>
      <c r="G1274" s="183" t="s">
        <v>596</v>
      </c>
      <c r="H1274" s="58">
        <v>191</v>
      </c>
      <c r="I1274" s="58">
        <v>286</v>
      </c>
      <c r="J1274" s="112">
        <f t="shared" si="61"/>
        <v>1.4973821989528795</v>
      </c>
      <c r="K1274" s="56">
        <v>168</v>
      </c>
      <c r="L1274" s="56">
        <v>214.405594405594</v>
      </c>
      <c r="M1274" s="58">
        <v>385.38111888111899</v>
      </c>
      <c r="N1274" s="57">
        <v>1030.63095238095</v>
      </c>
      <c r="O1274" s="112">
        <f t="shared" si="63"/>
        <v>0.37392736749349187</v>
      </c>
      <c r="P1274" s="57">
        <v>198</v>
      </c>
      <c r="Q1274" s="57">
        <v>167</v>
      </c>
      <c r="R1274" s="113">
        <f t="shared" si="62"/>
        <v>0.84343434343434343</v>
      </c>
    </row>
    <row r="1275" spans="1:18" ht="50" x14ac:dyDescent="0.3">
      <c r="A1275" s="197" t="s">
        <v>611</v>
      </c>
      <c r="B1275" s="183">
        <v>75</v>
      </c>
      <c r="C1275" s="183" t="s">
        <v>63</v>
      </c>
      <c r="D1275" s="52">
        <v>2021</v>
      </c>
      <c r="E1275" s="183" t="s">
        <v>597</v>
      </c>
      <c r="F1275" s="184" t="e">
        <f ca="1">_xlfn.XLOOKUP(E1275,Sheet1!$A$4:$A$11,Sheet1!$C$4:$C$11,"")</f>
        <v>#NAME?</v>
      </c>
      <c r="G1275" s="183" t="s">
        <v>598</v>
      </c>
      <c r="H1275" s="58">
        <v>364</v>
      </c>
      <c r="I1275" s="58">
        <v>384</v>
      </c>
      <c r="J1275" s="112">
        <f t="shared" si="61"/>
        <v>1.054945054945055</v>
      </c>
      <c r="K1275" s="56">
        <v>70</v>
      </c>
      <c r="L1275" s="56">
        <v>66.5364583333333</v>
      </c>
      <c r="M1275" s="58">
        <v>103.5390625</v>
      </c>
      <c r="N1275" s="57">
        <v>357.34285714285699</v>
      </c>
      <c r="O1275" s="112">
        <f t="shared" si="63"/>
        <v>0.28974711661469588</v>
      </c>
      <c r="P1275" s="57">
        <v>54</v>
      </c>
      <c r="Q1275" s="57">
        <v>52</v>
      </c>
      <c r="R1275" s="113">
        <f t="shared" si="62"/>
        <v>0.96296296296296291</v>
      </c>
    </row>
    <row r="1276" spans="1:18" ht="50" x14ac:dyDescent="0.3">
      <c r="A1276" s="197" t="s">
        <v>611</v>
      </c>
      <c r="B1276" s="183">
        <v>75</v>
      </c>
      <c r="C1276" s="183" t="s">
        <v>63</v>
      </c>
      <c r="D1276" s="52">
        <v>2021</v>
      </c>
      <c r="E1276" s="183" t="s">
        <v>599</v>
      </c>
      <c r="F1276" s="184" t="e">
        <f ca="1">_xlfn.XLOOKUP(E1276,Sheet1!$A$4:$A$11,Sheet1!$C$4:$C$11,"")</f>
        <v>#NAME?</v>
      </c>
      <c r="G1276" s="183" t="s">
        <v>600</v>
      </c>
      <c r="H1276" s="58">
        <v>210</v>
      </c>
      <c r="I1276" s="58">
        <v>241</v>
      </c>
      <c r="J1276" s="112">
        <f t="shared" si="61"/>
        <v>1.1476190476190475</v>
      </c>
      <c r="K1276" s="56">
        <v>151</v>
      </c>
      <c r="L1276" s="56">
        <v>228.692946058091</v>
      </c>
      <c r="M1276" s="58">
        <v>264.73858921161798</v>
      </c>
      <c r="N1276" s="57">
        <v>225.960264900662</v>
      </c>
      <c r="O1276" s="112">
        <f t="shared" si="63"/>
        <v>1.1716156791018277</v>
      </c>
      <c r="P1276" s="57">
        <v>181</v>
      </c>
      <c r="Q1276" s="57">
        <v>152</v>
      </c>
      <c r="R1276" s="113">
        <f t="shared" si="62"/>
        <v>0.83977900552486184</v>
      </c>
    </row>
    <row r="1277" spans="1:18" ht="50" x14ac:dyDescent="0.3">
      <c r="A1277" s="197" t="s">
        <v>611</v>
      </c>
      <c r="B1277" s="183">
        <v>75</v>
      </c>
      <c r="C1277" s="183" t="s">
        <v>63</v>
      </c>
      <c r="D1277" s="52">
        <v>2021</v>
      </c>
      <c r="E1277" s="183" t="s">
        <v>607</v>
      </c>
      <c r="F1277" s="184" t="e">
        <f ca="1">_xlfn.XLOOKUP(E1277,Sheet1!$A$4:$A$11,Sheet1!$C$4:$C$11,"")</f>
        <v>#NAME?</v>
      </c>
      <c r="G1277" s="183" t="s">
        <v>737</v>
      </c>
      <c r="H1277" s="58">
        <v>546</v>
      </c>
      <c r="I1277" s="58">
        <v>658</v>
      </c>
      <c r="J1277" s="112">
        <f t="shared" si="61"/>
        <v>1.2051282051282051</v>
      </c>
      <c r="K1277" s="56">
        <v>76</v>
      </c>
      <c r="L1277" s="56">
        <v>42.158054711246201</v>
      </c>
      <c r="M1277" s="58">
        <v>80.275075987841902</v>
      </c>
      <c r="N1277" s="57">
        <v>31.302631578947398</v>
      </c>
      <c r="O1277" s="112">
        <f t="shared" si="63"/>
        <v>2.5644833018394193</v>
      </c>
      <c r="P1277" s="57">
        <v>186</v>
      </c>
      <c r="Q1277" s="57">
        <v>186</v>
      </c>
      <c r="R1277" s="113">
        <f t="shared" si="62"/>
        <v>1</v>
      </c>
    </row>
    <row r="1278" spans="1:18" ht="50" x14ac:dyDescent="0.3">
      <c r="A1278" s="197" t="s">
        <v>611</v>
      </c>
      <c r="B1278" s="183">
        <v>75</v>
      </c>
      <c r="C1278" s="183" t="s">
        <v>63</v>
      </c>
      <c r="D1278" s="52">
        <v>2021</v>
      </c>
      <c r="E1278" s="183" t="s">
        <v>604</v>
      </c>
      <c r="F1278" s="184" t="e">
        <f ca="1">_xlfn.XLOOKUP(E1278,Sheet1!$A$4:$A$11,Sheet1!$C$4:$C$11,"")</f>
        <v>#NAME?</v>
      </c>
      <c r="G1278" s="51" t="s">
        <v>605</v>
      </c>
      <c r="H1278" s="58">
        <v>1012</v>
      </c>
      <c r="I1278" s="58">
        <v>1075</v>
      </c>
      <c r="J1278" s="112">
        <f t="shared" si="61"/>
        <v>1.0622529644268774</v>
      </c>
      <c r="K1278" s="56">
        <v>553</v>
      </c>
      <c r="L1278" s="56">
        <v>187.76279069767401</v>
      </c>
      <c r="M1278" s="58">
        <v>219.56744186046501</v>
      </c>
      <c r="N1278" s="57">
        <v>207.96021699819201</v>
      </c>
      <c r="O1278" s="112">
        <f t="shared" si="63"/>
        <v>1.0558146410396076</v>
      </c>
      <c r="P1278" s="57">
        <v>128</v>
      </c>
      <c r="Q1278" s="57">
        <v>127</v>
      </c>
      <c r="R1278" s="113">
        <f t="shared" si="62"/>
        <v>0.9921875</v>
      </c>
    </row>
    <row r="1279" spans="1:18" ht="50" x14ac:dyDescent="0.3">
      <c r="A1279" s="197" t="s">
        <v>611</v>
      </c>
      <c r="B1279" s="183">
        <v>76</v>
      </c>
      <c r="C1279" s="183" t="s">
        <v>64</v>
      </c>
      <c r="D1279" s="52">
        <v>2021</v>
      </c>
      <c r="E1279" s="183" t="s">
        <v>595</v>
      </c>
      <c r="F1279" s="184" t="e">
        <f ca="1">_xlfn.XLOOKUP(E1279,Sheet1!$A$4:$A$11,Sheet1!$C$4:$C$11,"")</f>
        <v>#NAME?</v>
      </c>
      <c r="G1279" s="183" t="s">
        <v>596</v>
      </c>
      <c r="H1279" s="58">
        <v>182</v>
      </c>
      <c r="I1279" s="58">
        <v>224</v>
      </c>
      <c r="J1279" s="112">
        <f t="shared" si="61"/>
        <v>1.2307692307692308</v>
      </c>
      <c r="K1279" s="56">
        <v>102</v>
      </c>
      <c r="L1279" s="56">
        <v>166.205357142857</v>
      </c>
      <c r="M1279" s="58">
        <v>328.482142857143</v>
      </c>
      <c r="N1279" s="57">
        <v>238.64705882352899</v>
      </c>
      <c r="O1279" s="112">
        <f t="shared" si="63"/>
        <v>1.3764349096799213</v>
      </c>
      <c r="P1279" s="57">
        <v>141</v>
      </c>
      <c r="Q1279" s="57">
        <v>127</v>
      </c>
      <c r="R1279" s="113">
        <f t="shared" si="62"/>
        <v>0.900709219858156</v>
      </c>
    </row>
    <row r="1280" spans="1:18" ht="50" x14ac:dyDescent="0.3">
      <c r="A1280" s="197" t="s">
        <v>611</v>
      </c>
      <c r="B1280" s="183">
        <v>76</v>
      </c>
      <c r="C1280" s="183" t="s">
        <v>64</v>
      </c>
      <c r="D1280" s="52">
        <v>2021</v>
      </c>
      <c r="E1280" s="183" t="s">
        <v>597</v>
      </c>
      <c r="F1280" s="184" t="e">
        <f ca="1">_xlfn.XLOOKUP(E1280,Sheet1!$A$4:$A$11,Sheet1!$C$4:$C$11,"")</f>
        <v>#NAME?</v>
      </c>
      <c r="G1280" s="183" t="s">
        <v>598</v>
      </c>
      <c r="H1280" s="58">
        <v>199</v>
      </c>
      <c r="I1280" s="58">
        <v>211</v>
      </c>
      <c r="J1280" s="112">
        <f t="shared" si="61"/>
        <v>1.0603015075376885</v>
      </c>
      <c r="K1280" s="56">
        <v>35</v>
      </c>
      <c r="L1280" s="56">
        <v>60.545023696682499</v>
      </c>
      <c r="M1280" s="58">
        <v>84.848341232227497</v>
      </c>
      <c r="N1280" s="57">
        <v>557.20000000000005</v>
      </c>
      <c r="O1280" s="112">
        <f t="shared" si="63"/>
        <v>0.15227627643974784</v>
      </c>
      <c r="P1280" s="57">
        <v>29</v>
      </c>
      <c r="Q1280" s="57">
        <v>22</v>
      </c>
      <c r="R1280" s="113">
        <f t="shared" si="62"/>
        <v>0.75862068965517238</v>
      </c>
    </row>
    <row r="1281" spans="1:18" ht="50" x14ac:dyDescent="0.3">
      <c r="A1281" s="197" t="s">
        <v>611</v>
      </c>
      <c r="B1281" s="183">
        <v>76</v>
      </c>
      <c r="C1281" s="183" t="s">
        <v>64</v>
      </c>
      <c r="D1281" s="52">
        <v>2021</v>
      </c>
      <c r="E1281" s="183" t="s">
        <v>599</v>
      </c>
      <c r="F1281" s="184" t="e">
        <f ca="1">_xlfn.XLOOKUP(E1281,Sheet1!$A$4:$A$11,Sheet1!$C$4:$C$11,"")</f>
        <v>#NAME?</v>
      </c>
      <c r="G1281" s="183" t="s">
        <v>600</v>
      </c>
      <c r="H1281" s="58">
        <v>212</v>
      </c>
      <c r="I1281" s="58">
        <v>210</v>
      </c>
      <c r="J1281" s="112">
        <f t="shared" si="61"/>
        <v>0.99056603773584906</v>
      </c>
      <c r="K1281" s="56">
        <v>68</v>
      </c>
      <c r="L1281" s="56">
        <v>118.19047619047601</v>
      </c>
      <c r="M1281" s="58">
        <v>155.271428571429</v>
      </c>
      <c r="N1281" s="57">
        <v>114.83823529411799</v>
      </c>
      <c r="O1281" s="112">
        <f t="shared" si="63"/>
        <v>1.352088249821634</v>
      </c>
      <c r="P1281" s="57">
        <v>63</v>
      </c>
      <c r="Q1281" s="57">
        <v>63</v>
      </c>
      <c r="R1281" s="113">
        <f t="shared" si="62"/>
        <v>1</v>
      </c>
    </row>
    <row r="1282" spans="1:18" ht="50" x14ac:dyDescent="0.3">
      <c r="A1282" s="197" t="s">
        <v>611</v>
      </c>
      <c r="B1282" s="183">
        <v>76</v>
      </c>
      <c r="C1282" s="183" t="s">
        <v>64</v>
      </c>
      <c r="D1282" s="52">
        <v>2021</v>
      </c>
      <c r="E1282" s="183" t="s">
        <v>607</v>
      </c>
      <c r="F1282" s="184" t="e">
        <f ca="1">_xlfn.XLOOKUP(E1282,Sheet1!$A$4:$A$11,Sheet1!$C$4:$C$11,"")</f>
        <v>#NAME?</v>
      </c>
      <c r="G1282" s="183" t="s">
        <v>737</v>
      </c>
      <c r="H1282" s="58">
        <v>248</v>
      </c>
      <c r="I1282" s="58">
        <v>247</v>
      </c>
      <c r="J1282" s="112">
        <f t="shared" si="61"/>
        <v>0.99596774193548387</v>
      </c>
      <c r="K1282" s="56">
        <v>48</v>
      </c>
      <c r="L1282" s="56">
        <v>70.931174089068804</v>
      </c>
      <c r="M1282" s="58">
        <v>86.469635627530394</v>
      </c>
      <c r="N1282" s="57">
        <v>36.0208333333333</v>
      </c>
      <c r="O1282" s="112">
        <f t="shared" si="63"/>
        <v>2.400545118635895</v>
      </c>
      <c r="P1282" s="57">
        <v>47</v>
      </c>
      <c r="Q1282" s="57">
        <v>47</v>
      </c>
      <c r="R1282" s="113">
        <f t="shared" si="62"/>
        <v>1</v>
      </c>
    </row>
    <row r="1283" spans="1:18" ht="50" x14ac:dyDescent="0.3">
      <c r="A1283" s="197" t="s">
        <v>611</v>
      </c>
      <c r="B1283" s="183">
        <v>76</v>
      </c>
      <c r="C1283" s="183" t="s">
        <v>64</v>
      </c>
      <c r="D1283" s="52">
        <v>2021</v>
      </c>
      <c r="E1283" s="183" t="s">
        <v>604</v>
      </c>
      <c r="F1283" s="184" t="e">
        <f ca="1">_xlfn.XLOOKUP(E1283,Sheet1!$A$4:$A$11,Sheet1!$C$4:$C$11,"")</f>
        <v>#NAME?</v>
      </c>
      <c r="G1283" s="51" t="s">
        <v>605</v>
      </c>
      <c r="H1283" s="58">
        <v>820</v>
      </c>
      <c r="I1283" s="58">
        <v>859</v>
      </c>
      <c r="J1283" s="112">
        <f t="shared" si="61"/>
        <v>1.0475609756097561</v>
      </c>
      <c r="K1283" s="56">
        <v>198</v>
      </c>
      <c r="L1283" s="56">
        <v>84.132712456344606</v>
      </c>
      <c r="M1283" s="58">
        <v>112.980209545984</v>
      </c>
      <c r="N1283" s="57">
        <v>109.39393939393899</v>
      </c>
      <c r="O1283" s="112">
        <f t="shared" si="63"/>
        <v>1.0327830789522121</v>
      </c>
      <c r="P1283" s="57">
        <v>235</v>
      </c>
      <c r="Q1283" s="57">
        <v>229</v>
      </c>
      <c r="R1283" s="113">
        <f t="shared" si="62"/>
        <v>0.97446808510638294</v>
      </c>
    </row>
    <row r="1284" spans="1:18" ht="37.5" x14ac:dyDescent="0.3">
      <c r="A1284" s="197" t="s">
        <v>611</v>
      </c>
      <c r="B1284" s="183">
        <v>77</v>
      </c>
      <c r="C1284" s="183" t="s">
        <v>65</v>
      </c>
      <c r="D1284" s="52">
        <v>2021</v>
      </c>
      <c r="E1284" s="183" t="s">
        <v>595</v>
      </c>
      <c r="F1284" s="184" t="e">
        <f ca="1">_xlfn.XLOOKUP(E1284,Sheet1!$A$4:$A$11,Sheet1!$C$4:$C$11,"")</f>
        <v>#NAME?</v>
      </c>
      <c r="G1284" s="183" t="s">
        <v>596</v>
      </c>
      <c r="H1284" s="58">
        <v>752</v>
      </c>
      <c r="I1284" s="58">
        <v>696</v>
      </c>
      <c r="J1284" s="112">
        <f t="shared" si="61"/>
        <v>0.92553191489361697</v>
      </c>
      <c r="K1284" s="56">
        <v>784</v>
      </c>
      <c r="L1284" s="56">
        <v>411.149425287356</v>
      </c>
      <c r="M1284" s="58">
        <v>468.82183908045999</v>
      </c>
      <c r="N1284" s="57">
        <v>302.55612244897998</v>
      </c>
      <c r="O1284" s="112">
        <f t="shared" si="63"/>
        <v>1.5495367777907632</v>
      </c>
      <c r="P1284" s="57">
        <v>653</v>
      </c>
      <c r="Q1284" s="57">
        <v>587</v>
      </c>
      <c r="R1284" s="113">
        <f t="shared" si="62"/>
        <v>0.89892802450229714</v>
      </c>
    </row>
    <row r="1285" spans="1:18" ht="37.5" x14ac:dyDescent="0.3">
      <c r="A1285" s="197" t="s">
        <v>611</v>
      </c>
      <c r="B1285" s="183">
        <v>77</v>
      </c>
      <c r="C1285" s="183" t="s">
        <v>65</v>
      </c>
      <c r="D1285" s="52">
        <v>2021</v>
      </c>
      <c r="E1285" s="183" t="s">
        <v>597</v>
      </c>
      <c r="F1285" s="184" t="e">
        <f ca="1">_xlfn.XLOOKUP(E1285,Sheet1!$A$4:$A$11,Sheet1!$C$4:$C$11,"")</f>
        <v>#NAME?</v>
      </c>
      <c r="G1285" s="183" t="s">
        <v>598</v>
      </c>
      <c r="H1285" s="58">
        <v>920</v>
      </c>
      <c r="I1285" s="58">
        <v>974</v>
      </c>
      <c r="J1285" s="112">
        <f t="shared" si="61"/>
        <v>1.058695652173913</v>
      </c>
      <c r="K1285" s="56">
        <v>490</v>
      </c>
      <c r="L1285" s="56">
        <v>183.62422997946601</v>
      </c>
      <c r="M1285" s="58">
        <v>185.11190965092399</v>
      </c>
      <c r="N1285" s="57">
        <v>419.37755102040802</v>
      </c>
      <c r="O1285" s="112">
        <f t="shared" si="63"/>
        <v>0.44139680152292166</v>
      </c>
      <c r="P1285" s="57">
        <v>450</v>
      </c>
      <c r="Q1285" s="57">
        <v>359</v>
      </c>
      <c r="R1285" s="113">
        <f t="shared" si="62"/>
        <v>0.79777777777777781</v>
      </c>
    </row>
    <row r="1286" spans="1:18" ht="37.5" x14ac:dyDescent="0.3">
      <c r="A1286" s="197" t="s">
        <v>611</v>
      </c>
      <c r="B1286" s="183">
        <v>77</v>
      </c>
      <c r="C1286" s="183" t="s">
        <v>65</v>
      </c>
      <c r="D1286" s="52">
        <v>2021</v>
      </c>
      <c r="E1286" s="183" t="s">
        <v>599</v>
      </c>
      <c r="F1286" s="184" t="e">
        <f ca="1">_xlfn.XLOOKUP(E1286,Sheet1!$A$4:$A$11,Sheet1!$C$4:$C$11,"")</f>
        <v>#NAME?</v>
      </c>
      <c r="G1286" s="183" t="s">
        <v>600</v>
      </c>
      <c r="H1286" s="58">
        <v>581</v>
      </c>
      <c r="I1286" s="58">
        <v>720</v>
      </c>
      <c r="J1286" s="112">
        <f t="shared" si="61"/>
        <v>1.2392426850258176</v>
      </c>
      <c r="K1286" s="56">
        <v>439</v>
      </c>
      <c r="L1286" s="56">
        <v>222.548611111111</v>
      </c>
      <c r="M1286" s="58">
        <v>362.02638888888902</v>
      </c>
      <c r="N1286" s="57">
        <v>291.353075170843</v>
      </c>
      <c r="O1286" s="112">
        <f t="shared" si="63"/>
        <v>1.2425693076230782</v>
      </c>
      <c r="P1286" s="57">
        <v>575</v>
      </c>
      <c r="Q1286" s="57">
        <v>475</v>
      </c>
      <c r="R1286" s="113">
        <f t="shared" si="62"/>
        <v>0.82608695652173914</v>
      </c>
    </row>
    <row r="1287" spans="1:18" ht="37.5" x14ac:dyDescent="0.3">
      <c r="A1287" s="197" t="s">
        <v>611</v>
      </c>
      <c r="B1287" s="183">
        <v>77</v>
      </c>
      <c r="C1287" s="183" t="s">
        <v>65</v>
      </c>
      <c r="D1287" s="52">
        <v>2021</v>
      </c>
      <c r="E1287" s="183" t="s">
        <v>607</v>
      </c>
      <c r="F1287" s="184" t="e">
        <f ca="1">_xlfn.XLOOKUP(E1287,Sheet1!$A$4:$A$11,Sheet1!$C$4:$C$11,"")</f>
        <v>#NAME?</v>
      </c>
      <c r="G1287" s="183" t="s">
        <v>737</v>
      </c>
      <c r="H1287" s="58">
        <v>775</v>
      </c>
      <c r="I1287" s="58">
        <v>824</v>
      </c>
      <c r="J1287" s="112">
        <f t="shared" si="61"/>
        <v>1.0632258064516129</v>
      </c>
      <c r="K1287" s="56">
        <v>785</v>
      </c>
      <c r="L1287" s="56">
        <v>347.72451456310699</v>
      </c>
      <c r="M1287" s="58">
        <v>391.94174757281598</v>
      </c>
      <c r="N1287" s="57">
        <v>223.90700636942699</v>
      </c>
      <c r="O1287" s="112">
        <f t="shared" si="63"/>
        <v>1.750466650990574</v>
      </c>
      <c r="P1287" s="57">
        <v>835</v>
      </c>
      <c r="Q1287" s="57">
        <v>739</v>
      </c>
      <c r="R1287" s="113">
        <f t="shared" si="62"/>
        <v>0.88502994011976044</v>
      </c>
    </row>
    <row r="1288" spans="1:18" ht="37.5" x14ac:dyDescent="0.3">
      <c r="A1288" s="197" t="s">
        <v>611</v>
      </c>
      <c r="B1288" s="183">
        <v>77</v>
      </c>
      <c r="C1288" s="183" t="s">
        <v>65</v>
      </c>
      <c r="D1288" s="52">
        <v>2021</v>
      </c>
      <c r="E1288" s="183" t="s">
        <v>604</v>
      </c>
      <c r="F1288" s="184" t="e">
        <f ca="1">_xlfn.XLOOKUP(E1288,Sheet1!$A$4:$A$11,Sheet1!$C$4:$C$11,"")</f>
        <v>#NAME?</v>
      </c>
      <c r="G1288" s="51" t="s">
        <v>605</v>
      </c>
      <c r="H1288" s="58">
        <v>1887</v>
      </c>
      <c r="I1288" s="58">
        <v>1666</v>
      </c>
      <c r="J1288" s="112">
        <f t="shared" si="61"/>
        <v>0.88288288288288286</v>
      </c>
      <c r="K1288" s="56">
        <v>1746</v>
      </c>
      <c r="L1288" s="56">
        <v>382.527010804322</v>
      </c>
      <c r="M1288" s="58">
        <v>383.73949579831901</v>
      </c>
      <c r="N1288" s="57">
        <v>279.17640320733102</v>
      </c>
      <c r="O1288" s="112">
        <f t="shared" si="63"/>
        <v>1.3745412985829393</v>
      </c>
      <c r="P1288" s="57">
        <v>212</v>
      </c>
      <c r="Q1288" s="57">
        <v>196</v>
      </c>
      <c r="R1288" s="113">
        <f t="shared" si="62"/>
        <v>0.92452830188679247</v>
      </c>
    </row>
    <row r="1289" spans="1:18" ht="37.5" x14ac:dyDescent="0.3">
      <c r="A1289" s="197" t="s">
        <v>611</v>
      </c>
      <c r="B1289" s="183">
        <v>78</v>
      </c>
      <c r="C1289" s="183" t="s">
        <v>66</v>
      </c>
      <c r="D1289" s="52">
        <v>2021</v>
      </c>
      <c r="E1289" s="183" t="s">
        <v>595</v>
      </c>
      <c r="F1289" s="184" t="e">
        <f ca="1">_xlfn.XLOOKUP(E1289,Sheet1!$A$4:$A$11,Sheet1!$C$4:$C$11,"")</f>
        <v>#NAME?</v>
      </c>
      <c r="G1289" s="183" t="s">
        <v>596</v>
      </c>
      <c r="H1289" s="58">
        <v>280</v>
      </c>
      <c r="I1289" s="58">
        <v>274</v>
      </c>
      <c r="J1289" s="112">
        <f t="shared" si="61"/>
        <v>0.97857142857142854</v>
      </c>
      <c r="K1289" s="56">
        <v>135</v>
      </c>
      <c r="L1289" s="56">
        <v>179.835766423358</v>
      </c>
      <c r="M1289" s="58">
        <v>166.448905109489</v>
      </c>
      <c r="N1289" s="57">
        <v>205.11851851851901</v>
      </c>
      <c r="O1289" s="112">
        <f t="shared" si="63"/>
        <v>0.81147673214333038</v>
      </c>
      <c r="P1289" s="57">
        <v>126</v>
      </c>
      <c r="Q1289" s="57">
        <v>109</v>
      </c>
      <c r="R1289" s="113">
        <f t="shared" si="62"/>
        <v>0.86507936507936511</v>
      </c>
    </row>
    <row r="1290" spans="1:18" ht="37.5" x14ac:dyDescent="0.3">
      <c r="A1290" s="197" t="s">
        <v>611</v>
      </c>
      <c r="B1290" s="183">
        <v>78</v>
      </c>
      <c r="C1290" s="183" t="s">
        <v>66</v>
      </c>
      <c r="D1290" s="52">
        <v>2021</v>
      </c>
      <c r="E1290" s="183" t="s">
        <v>597</v>
      </c>
      <c r="F1290" s="184" t="e">
        <f ca="1">_xlfn.XLOOKUP(E1290,Sheet1!$A$4:$A$11,Sheet1!$C$4:$C$11,"")</f>
        <v>#NAME?</v>
      </c>
      <c r="G1290" s="183" t="s">
        <v>598</v>
      </c>
      <c r="H1290" s="58">
        <v>337</v>
      </c>
      <c r="I1290" s="58">
        <v>299</v>
      </c>
      <c r="J1290" s="112">
        <f t="shared" si="61"/>
        <v>0.88724035608308605</v>
      </c>
      <c r="K1290" s="56">
        <v>101</v>
      </c>
      <c r="L1290" s="56">
        <v>123.29431438127099</v>
      </c>
      <c r="M1290" s="58">
        <v>71.314381270902999</v>
      </c>
      <c r="N1290" s="57">
        <v>389.356435643564</v>
      </c>
      <c r="O1290" s="112">
        <f t="shared" si="63"/>
        <v>0.18315963149043127</v>
      </c>
      <c r="P1290" s="57">
        <v>43</v>
      </c>
      <c r="Q1290" s="57">
        <v>33</v>
      </c>
      <c r="R1290" s="113">
        <f t="shared" si="62"/>
        <v>0.76744186046511631</v>
      </c>
    </row>
    <row r="1291" spans="1:18" ht="37.5" x14ac:dyDescent="0.3">
      <c r="A1291" s="197" t="s">
        <v>611</v>
      </c>
      <c r="B1291" s="183">
        <v>78</v>
      </c>
      <c r="C1291" s="183" t="s">
        <v>66</v>
      </c>
      <c r="D1291" s="52">
        <v>2021</v>
      </c>
      <c r="E1291" s="183" t="s">
        <v>599</v>
      </c>
      <c r="F1291" s="184" t="e">
        <f ca="1">_xlfn.XLOOKUP(E1291,Sheet1!$A$4:$A$11,Sheet1!$C$4:$C$11,"")</f>
        <v>#NAME?</v>
      </c>
      <c r="G1291" s="183" t="s">
        <v>600</v>
      </c>
      <c r="H1291" s="58">
        <v>347</v>
      </c>
      <c r="I1291" s="58">
        <v>382</v>
      </c>
      <c r="J1291" s="112">
        <f t="shared" si="61"/>
        <v>1.100864553314121</v>
      </c>
      <c r="K1291" s="56">
        <v>154</v>
      </c>
      <c r="L1291" s="56">
        <v>147.14659685863899</v>
      </c>
      <c r="M1291" s="58">
        <v>205.897905759162</v>
      </c>
      <c r="N1291" s="57">
        <v>170.93506493506499</v>
      </c>
      <c r="O1291" s="112">
        <f t="shared" si="63"/>
        <v>1.2045387284193487</v>
      </c>
      <c r="P1291" s="57">
        <v>183</v>
      </c>
      <c r="Q1291" s="57">
        <v>165</v>
      </c>
      <c r="R1291" s="113">
        <f t="shared" si="62"/>
        <v>0.90163934426229508</v>
      </c>
    </row>
    <row r="1292" spans="1:18" ht="37.5" x14ac:dyDescent="0.3">
      <c r="A1292" s="197" t="s">
        <v>611</v>
      </c>
      <c r="B1292" s="183">
        <v>78</v>
      </c>
      <c r="C1292" s="183" t="s">
        <v>66</v>
      </c>
      <c r="D1292" s="52">
        <v>2021</v>
      </c>
      <c r="E1292" s="183" t="s">
        <v>607</v>
      </c>
      <c r="F1292" s="184" t="e">
        <f ca="1">_xlfn.XLOOKUP(E1292,Sheet1!$A$4:$A$11,Sheet1!$C$4:$C$11,"")</f>
        <v>#NAME?</v>
      </c>
      <c r="G1292" s="183" t="s">
        <v>737</v>
      </c>
      <c r="H1292" s="58">
        <v>227</v>
      </c>
      <c r="I1292" s="58">
        <v>203</v>
      </c>
      <c r="J1292" s="112">
        <f t="shared" si="61"/>
        <v>0.89427312775330392</v>
      </c>
      <c r="K1292" s="56">
        <v>63</v>
      </c>
      <c r="L1292" s="56">
        <v>113.27586206896601</v>
      </c>
      <c r="M1292" s="58">
        <v>65.674876847290605</v>
      </c>
      <c r="N1292" s="57">
        <v>29.158730158730201</v>
      </c>
      <c r="O1292" s="112">
        <f t="shared" si="63"/>
        <v>2.2523229403262395</v>
      </c>
      <c r="P1292" s="57">
        <v>39</v>
      </c>
      <c r="Q1292" s="57">
        <v>39</v>
      </c>
      <c r="R1292" s="113">
        <f t="shared" si="62"/>
        <v>1</v>
      </c>
    </row>
    <row r="1293" spans="1:18" ht="37.5" x14ac:dyDescent="0.3">
      <c r="A1293" s="197" t="s">
        <v>611</v>
      </c>
      <c r="B1293" s="183">
        <v>78</v>
      </c>
      <c r="C1293" s="183" t="s">
        <v>66</v>
      </c>
      <c r="D1293" s="52">
        <v>2021</v>
      </c>
      <c r="E1293" s="183" t="s">
        <v>604</v>
      </c>
      <c r="F1293" s="184" t="e">
        <f ca="1">_xlfn.XLOOKUP(E1293,Sheet1!$A$4:$A$11,Sheet1!$C$4:$C$11,"")</f>
        <v>#NAME?</v>
      </c>
      <c r="G1293" s="51" t="s">
        <v>605</v>
      </c>
      <c r="H1293" s="58">
        <v>1151</v>
      </c>
      <c r="I1293" s="58">
        <v>1208</v>
      </c>
      <c r="J1293" s="112">
        <f t="shared" si="61"/>
        <v>1.0495221546481321</v>
      </c>
      <c r="K1293" s="56">
        <v>532</v>
      </c>
      <c r="L1293" s="56">
        <v>160.745033112583</v>
      </c>
      <c r="M1293" s="58">
        <v>191.73758278145701</v>
      </c>
      <c r="N1293" s="57">
        <v>178.28571428571399</v>
      </c>
      <c r="O1293" s="112">
        <f t="shared" si="63"/>
        <v>1.0754511854729176</v>
      </c>
      <c r="P1293" s="57">
        <v>120</v>
      </c>
      <c r="Q1293" s="57">
        <v>94</v>
      </c>
      <c r="R1293" s="113">
        <f t="shared" si="62"/>
        <v>0.78333333333333333</v>
      </c>
    </row>
    <row r="1294" spans="1:18" ht="50" x14ac:dyDescent="0.3">
      <c r="A1294" s="197" t="s">
        <v>611</v>
      </c>
      <c r="B1294" s="183">
        <v>79</v>
      </c>
      <c r="C1294" s="183" t="s">
        <v>61</v>
      </c>
      <c r="D1294" s="52">
        <v>2021</v>
      </c>
      <c r="E1294" s="183" t="s">
        <v>595</v>
      </c>
      <c r="F1294" s="184" t="e">
        <f ca="1">_xlfn.XLOOKUP(E1294,Sheet1!$A$4:$A$11,Sheet1!$C$4:$C$11,"")</f>
        <v>#NAME?</v>
      </c>
      <c r="G1294" s="183" t="s">
        <v>596</v>
      </c>
      <c r="H1294" s="58">
        <v>276</v>
      </c>
      <c r="I1294" s="58">
        <v>356</v>
      </c>
      <c r="J1294" s="112">
        <f t="shared" si="61"/>
        <v>1.2898550724637681</v>
      </c>
      <c r="K1294" s="56">
        <v>154</v>
      </c>
      <c r="L1294" s="56">
        <v>157.89325842696601</v>
      </c>
      <c r="M1294" s="58">
        <v>263.62359550561803</v>
      </c>
      <c r="N1294" s="57">
        <v>358.20129870129898</v>
      </c>
      <c r="O1294" s="112">
        <f t="shared" si="63"/>
        <v>0.73596493497208537</v>
      </c>
      <c r="P1294" s="57">
        <v>180</v>
      </c>
      <c r="Q1294" s="57">
        <v>155</v>
      </c>
      <c r="R1294" s="113">
        <f t="shared" si="62"/>
        <v>0.86111111111111116</v>
      </c>
    </row>
    <row r="1295" spans="1:18" ht="50" x14ac:dyDescent="0.3">
      <c r="A1295" s="197" t="s">
        <v>611</v>
      </c>
      <c r="B1295" s="183">
        <v>79</v>
      </c>
      <c r="C1295" s="183" t="s">
        <v>61</v>
      </c>
      <c r="D1295" s="52">
        <v>2021</v>
      </c>
      <c r="E1295" s="183" t="s">
        <v>597</v>
      </c>
      <c r="F1295" s="184" t="e">
        <f ca="1">_xlfn.XLOOKUP(E1295,Sheet1!$A$4:$A$11,Sheet1!$C$4:$C$11,"")</f>
        <v>#NAME?</v>
      </c>
      <c r="G1295" s="183" t="s">
        <v>598</v>
      </c>
      <c r="H1295" s="58">
        <v>125</v>
      </c>
      <c r="I1295" s="58">
        <v>134</v>
      </c>
      <c r="J1295" s="112">
        <f t="shared" si="61"/>
        <v>1.0720000000000001</v>
      </c>
      <c r="K1295" s="56">
        <v>21</v>
      </c>
      <c r="L1295" s="56">
        <v>57.201492537313399</v>
      </c>
      <c r="M1295" s="58">
        <v>80.044776119402997</v>
      </c>
      <c r="N1295" s="57">
        <v>334.57142857142901</v>
      </c>
      <c r="O1295" s="112">
        <f t="shared" si="63"/>
        <v>0.23924570146704535</v>
      </c>
      <c r="P1295" s="57">
        <v>20</v>
      </c>
      <c r="Q1295" s="57">
        <v>19</v>
      </c>
      <c r="R1295" s="113">
        <f t="shared" si="62"/>
        <v>0.95</v>
      </c>
    </row>
    <row r="1296" spans="1:18" ht="50" x14ac:dyDescent="0.3">
      <c r="A1296" s="197" t="s">
        <v>611</v>
      </c>
      <c r="B1296" s="183">
        <v>79</v>
      </c>
      <c r="C1296" s="183" t="s">
        <v>61</v>
      </c>
      <c r="D1296" s="52">
        <v>2021</v>
      </c>
      <c r="E1296" s="183" t="s">
        <v>599</v>
      </c>
      <c r="F1296" s="184" t="e">
        <f ca="1">_xlfn.XLOOKUP(E1296,Sheet1!$A$4:$A$11,Sheet1!$C$4:$C$11,"")</f>
        <v>#NAME?</v>
      </c>
      <c r="G1296" s="183" t="s">
        <v>600</v>
      </c>
      <c r="H1296" s="58">
        <v>203</v>
      </c>
      <c r="I1296" s="58">
        <v>197</v>
      </c>
      <c r="J1296" s="112">
        <f t="shared" si="61"/>
        <v>0.97044334975369462</v>
      </c>
      <c r="K1296" s="56">
        <v>79</v>
      </c>
      <c r="L1296" s="56">
        <v>146.370558375635</v>
      </c>
      <c r="M1296" s="58">
        <v>162.29441624365501</v>
      </c>
      <c r="N1296" s="57">
        <v>130.06329113924099</v>
      </c>
      <c r="O1296" s="112">
        <f t="shared" si="63"/>
        <v>1.2478110835278537</v>
      </c>
      <c r="P1296" s="57">
        <v>73</v>
      </c>
      <c r="Q1296" s="57">
        <v>71</v>
      </c>
      <c r="R1296" s="113">
        <f t="shared" si="62"/>
        <v>0.9726027397260274</v>
      </c>
    </row>
    <row r="1297" spans="1:18" ht="50" x14ac:dyDescent="0.3">
      <c r="A1297" s="197" t="s">
        <v>611</v>
      </c>
      <c r="B1297" s="183">
        <v>79</v>
      </c>
      <c r="C1297" s="183" t="s">
        <v>61</v>
      </c>
      <c r="D1297" s="52">
        <v>2021</v>
      </c>
      <c r="E1297" s="183" t="s">
        <v>607</v>
      </c>
      <c r="F1297" s="184" t="e">
        <f ca="1">_xlfn.XLOOKUP(E1297,Sheet1!$A$4:$A$11,Sheet1!$C$4:$C$11,"")</f>
        <v>#NAME?</v>
      </c>
      <c r="G1297" s="183" t="s">
        <v>737</v>
      </c>
      <c r="H1297" s="58">
        <v>221</v>
      </c>
      <c r="I1297" s="58">
        <v>244</v>
      </c>
      <c r="J1297" s="112">
        <f t="shared" si="61"/>
        <v>1.1040723981900453</v>
      </c>
      <c r="K1297" s="56">
        <v>33</v>
      </c>
      <c r="L1297" s="56">
        <v>49.364754098360699</v>
      </c>
      <c r="M1297" s="58">
        <v>62.368852459016402</v>
      </c>
      <c r="N1297" s="57">
        <v>30.393939393939402</v>
      </c>
      <c r="O1297" s="112">
        <f t="shared" si="63"/>
        <v>2.0520160828988443</v>
      </c>
      <c r="P1297" s="57">
        <v>56</v>
      </c>
      <c r="Q1297" s="57">
        <v>56</v>
      </c>
      <c r="R1297" s="113">
        <f t="shared" si="62"/>
        <v>1</v>
      </c>
    </row>
    <row r="1298" spans="1:18" ht="50" x14ac:dyDescent="0.3">
      <c r="A1298" s="197" t="s">
        <v>611</v>
      </c>
      <c r="B1298" s="183">
        <v>79</v>
      </c>
      <c r="C1298" s="183" t="s">
        <v>61</v>
      </c>
      <c r="D1298" s="52">
        <v>2021</v>
      </c>
      <c r="E1298" s="183" t="s">
        <v>601</v>
      </c>
      <c r="F1298" s="184" t="e">
        <f ca="1">_xlfn.XLOOKUP(E1298,Sheet1!$A$4:$A$11,Sheet1!$C$4:$C$11,"")</f>
        <v>#NAME?</v>
      </c>
      <c r="G1298" s="183" t="s">
        <v>613</v>
      </c>
      <c r="H1298" s="58">
        <v>1</v>
      </c>
      <c r="I1298" s="58">
        <v>1</v>
      </c>
      <c r="J1298" s="112">
        <f t="shared" si="61"/>
        <v>1</v>
      </c>
      <c r="K1298" s="56">
        <v>0</v>
      </c>
      <c r="L1298" s="56">
        <v>0</v>
      </c>
      <c r="M1298" s="58">
        <v>133</v>
      </c>
      <c r="N1298" s="57"/>
      <c r="O1298" s="112" t="e">
        <f t="shared" si="63"/>
        <v>#DIV/0!</v>
      </c>
      <c r="P1298" s="57">
        <v>0</v>
      </c>
      <c r="Q1298" s="57">
        <v>0</v>
      </c>
      <c r="R1298" s="113" t="e">
        <f t="shared" si="62"/>
        <v>#DIV/0!</v>
      </c>
    </row>
    <row r="1299" spans="1:18" ht="50" x14ac:dyDescent="0.3">
      <c r="A1299" s="197" t="s">
        <v>611</v>
      </c>
      <c r="B1299" s="183">
        <v>79</v>
      </c>
      <c r="C1299" s="183" t="s">
        <v>61</v>
      </c>
      <c r="D1299" s="52">
        <v>2021</v>
      </c>
      <c r="E1299" s="183" t="s">
        <v>604</v>
      </c>
      <c r="F1299" s="184" t="e">
        <f ca="1">_xlfn.XLOOKUP(E1299,Sheet1!$A$4:$A$11,Sheet1!$C$4:$C$11,"")</f>
        <v>#NAME?</v>
      </c>
      <c r="G1299" s="51" t="s">
        <v>605</v>
      </c>
      <c r="H1299" s="58">
        <v>543</v>
      </c>
      <c r="I1299" s="58">
        <v>451</v>
      </c>
      <c r="J1299" s="112">
        <f t="shared" si="61"/>
        <v>0.8305709023941068</v>
      </c>
      <c r="K1299" s="56">
        <v>224</v>
      </c>
      <c r="L1299" s="56">
        <v>181.286031042129</v>
      </c>
      <c r="M1299" s="58">
        <v>110.87583148558799</v>
      </c>
      <c r="N1299" s="57">
        <v>98.870535714285694</v>
      </c>
      <c r="O1299" s="112">
        <f t="shared" si="63"/>
        <v>1.1214244029788105</v>
      </c>
      <c r="P1299" s="57">
        <v>20</v>
      </c>
      <c r="Q1299" s="57">
        <v>20</v>
      </c>
      <c r="R1299" s="113">
        <f t="shared" si="62"/>
        <v>1</v>
      </c>
    </row>
    <row r="1300" spans="1:18" ht="50" x14ac:dyDescent="0.3">
      <c r="A1300" s="197" t="s">
        <v>610</v>
      </c>
      <c r="B1300" s="183">
        <v>8</v>
      </c>
      <c r="C1300" s="183" t="s">
        <v>12</v>
      </c>
      <c r="D1300" s="52">
        <v>2021</v>
      </c>
      <c r="E1300" s="183" t="s">
        <v>595</v>
      </c>
      <c r="F1300" s="184" t="e">
        <f ca="1">_xlfn.XLOOKUP(E1300,Sheet1!$A$4:$A$11,Sheet1!$C$4:$C$11,"")</f>
        <v>#NAME?</v>
      </c>
      <c r="G1300" s="183" t="s">
        <v>596</v>
      </c>
      <c r="H1300" s="58">
        <v>127</v>
      </c>
      <c r="I1300" s="58">
        <v>124</v>
      </c>
      <c r="J1300" s="112">
        <f t="shared" si="61"/>
        <v>0.97637795275590555</v>
      </c>
      <c r="K1300" s="56">
        <v>126</v>
      </c>
      <c r="L1300" s="56">
        <v>370.88709677419399</v>
      </c>
      <c r="M1300" s="58">
        <v>285.43548387096803</v>
      </c>
      <c r="N1300" s="57">
        <v>251.98412698412699</v>
      </c>
      <c r="O1300" s="112">
        <f t="shared" si="63"/>
        <v>1.1327518415036841</v>
      </c>
      <c r="P1300" s="57">
        <v>99</v>
      </c>
      <c r="Q1300" s="57">
        <v>99</v>
      </c>
      <c r="R1300" s="113">
        <f t="shared" si="62"/>
        <v>1</v>
      </c>
    </row>
    <row r="1301" spans="1:18" ht="50" x14ac:dyDescent="0.3">
      <c r="A1301" s="197" t="s">
        <v>610</v>
      </c>
      <c r="B1301" s="183">
        <v>8</v>
      </c>
      <c r="C1301" s="183" t="s">
        <v>12</v>
      </c>
      <c r="D1301" s="52">
        <v>2021</v>
      </c>
      <c r="E1301" s="183" t="s">
        <v>597</v>
      </c>
      <c r="F1301" s="184" t="e">
        <f ca="1">_xlfn.XLOOKUP(E1301,Sheet1!$A$4:$A$11,Sheet1!$C$4:$C$11,"")</f>
        <v>#NAME?</v>
      </c>
      <c r="G1301" s="183" t="s">
        <v>598</v>
      </c>
      <c r="H1301" s="58">
        <v>115</v>
      </c>
      <c r="I1301" s="58">
        <v>134</v>
      </c>
      <c r="J1301" s="112">
        <f t="shared" si="61"/>
        <v>1.1652173913043478</v>
      </c>
      <c r="K1301" s="56">
        <v>41</v>
      </c>
      <c r="L1301" s="56">
        <v>111.679104477612</v>
      </c>
      <c r="M1301" s="58">
        <v>162.79104477611901</v>
      </c>
      <c r="N1301" s="57">
        <v>324.51219512195098</v>
      </c>
      <c r="O1301" s="112">
        <f t="shared" si="63"/>
        <v>0.50164846567612809</v>
      </c>
      <c r="P1301" s="57">
        <v>49</v>
      </c>
      <c r="Q1301" s="57">
        <v>41</v>
      </c>
      <c r="R1301" s="113">
        <f t="shared" si="62"/>
        <v>0.83673469387755106</v>
      </c>
    </row>
    <row r="1302" spans="1:18" ht="50" x14ac:dyDescent="0.3">
      <c r="A1302" s="197" t="s">
        <v>610</v>
      </c>
      <c r="B1302" s="183">
        <v>8</v>
      </c>
      <c r="C1302" s="183" t="s">
        <v>12</v>
      </c>
      <c r="D1302" s="52">
        <v>2021</v>
      </c>
      <c r="E1302" s="183" t="s">
        <v>599</v>
      </c>
      <c r="F1302" s="184" t="e">
        <f ca="1">_xlfn.XLOOKUP(E1302,Sheet1!$A$4:$A$11,Sheet1!$C$4:$C$11,"")</f>
        <v>#NAME?</v>
      </c>
      <c r="G1302" s="183" t="s">
        <v>600</v>
      </c>
      <c r="H1302" s="58">
        <v>230</v>
      </c>
      <c r="I1302" s="58">
        <v>194</v>
      </c>
      <c r="J1302" s="112">
        <f t="shared" si="61"/>
        <v>0.84347826086956523</v>
      </c>
      <c r="K1302" s="56">
        <v>230</v>
      </c>
      <c r="L1302" s="56">
        <v>432.73195876288702</v>
      </c>
      <c r="M1302" s="58">
        <v>335.30412371134003</v>
      </c>
      <c r="N1302" s="57">
        <v>250.230434782609</v>
      </c>
      <c r="O1302" s="112">
        <f t="shared" si="63"/>
        <v>1.3399813815719097</v>
      </c>
      <c r="P1302" s="57">
        <v>144</v>
      </c>
      <c r="Q1302" s="57">
        <v>144</v>
      </c>
      <c r="R1302" s="113">
        <f t="shared" si="62"/>
        <v>1</v>
      </c>
    </row>
    <row r="1303" spans="1:18" ht="50" x14ac:dyDescent="0.3">
      <c r="A1303" s="197" t="s">
        <v>610</v>
      </c>
      <c r="B1303" s="183">
        <v>8</v>
      </c>
      <c r="C1303" s="183" t="s">
        <v>12</v>
      </c>
      <c r="D1303" s="52">
        <v>2021</v>
      </c>
      <c r="E1303" s="183" t="s">
        <v>607</v>
      </c>
      <c r="F1303" s="184" t="e">
        <f ca="1">_xlfn.XLOOKUP(E1303,Sheet1!$A$4:$A$11,Sheet1!$C$4:$C$11,"")</f>
        <v>#NAME?</v>
      </c>
      <c r="G1303" s="183" t="s">
        <v>737</v>
      </c>
      <c r="H1303" s="58">
        <v>83</v>
      </c>
      <c r="I1303" s="58">
        <v>28</v>
      </c>
      <c r="J1303" s="112">
        <f t="shared" si="61"/>
        <v>0.33734939759036142</v>
      </c>
      <c r="K1303" s="56">
        <v>82</v>
      </c>
      <c r="L1303" s="56">
        <v>1068.92857142857</v>
      </c>
      <c r="M1303" s="58">
        <v>214.28571428571399</v>
      </c>
      <c r="N1303" s="57">
        <v>206.89024390243901</v>
      </c>
      <c r="O1303" s="112">
        <f t="shared" si="63"/>
        <v>1.0357458633320689</v>
      </c>
      <c r="P1303" s="57">
        <v>5</v>
      </c>
      <c r="Q1303" s="57">
        <v>4</v>
      </c>
      <c r="R1303" s="113">
        <f t="shared" si="62"/>
        <v>0.8</v>
      </c>
    </row>
    <row r="1304" spans="1:18" ht="50" x14ac:dyDescent="0.3">
      <c r="A1304" s="197" t="s">
        <v>610</v>
      </c>
      <c r="B1304" s="183">
        <v>8</v>
      </c>
      <c r="C1304" s="183" t="s">
        <v>12</v>
      </c>
      <c r="D1304" s="52">
        <v>2021</v>
      </c>
      <c r="E1304" s="183" t="s">
        <v>601</v>
      </c>
      <c r="F1304" s="184" t="e">
        <f ca="1">_xlfn.XLOOKUP(E1304,Sheet1!$A$4:$A$11,Sheet1!$C$4:$C$11,"")</f>
        <v>#NAME?</v>
      </c>
      <c r="G1304" s="183" t="s">
        <v>613</v>
      </c>
      <c r="H1304" s="58">
        <v>38</v>
      </c>
      <c r="I1304" s="58">
        <v>26</v>
      </c>
      <c r="J1304" s="112">
        <f t="shared" si="61"/>
        <v>0.68421052631578949</v>
      </c>
      <c r="K1304" s="56">
        <v>43</v>
      </c>
      <c r="L1304" s="56">
        <v>603.65384615384596</v>
      </c>
      <c r="M1304" s="58">
        <v>290.30769230769198</v>
      </c>
      <c r="N1304" s="57">
        <v>281.90697674418601</v>
      </c>
      <c r="O1304" s="112">
        <f t="shared" si="63"/>
        <v>1.0297996014874407</v>
      </c>
      <c r="P1304" s="57">
        <v>15</v>
      </c>
      <c r="Q1304" s="57">
        <v>14</v>
      </c>
      <c r="R1304" s="113">
        <f t="shared" si="62"/>
        <v>0.93333333333333335</v>
      </c>
    </row>
    <row r="1305" spans="1:18" ht="50" x14ac:dyDescent="0.3">
      <c r="A1305" s="197" t="s">
        <v>610</v>
      </c>
      <c r="B1305" s="183">
        <v>8</v>
      </c>
      <c r="C1305" s="183" t="s">
        <v>12</v>
      </c>
      <c r="D1305" s="52">
        <v>2021</v>
      </c>
      <c r="E1305" s="183" t="s">
        <v>602</v>
      </c>
      <c r="F1305" s="184" t="e">
        <f ca="1">_xlfn.XLOOKUP(E1305,Sheet1!$A$4:$A$11,Sheet1!$C$4:$C$11,"")</f>
        <v>#NAME?</v>
      </c>
      <c r="G1305" s="183" t="s">
        <v>603</v>
      </c>
      <c r="H1305" s="58">
        <v>168</v>
      </c>
      <c r="I1305" s="58">
        <v>478</v>
      </c>
      <c r="J1305" s="112">
        <f t="shared" si="61"/>
        <v>2.8452380952380953</v>
      </c>
      <c r="K1305" s="56">
        <v>875</v>
      </c>
      <c r="L1305" s="56">
        <v>668.148535564854</v>
      </c>
      <c r="M1305" s="58">
        <v>707.26987447698696</v>
      </c>
      <c r="N1305" s="57">
        <v>692.44114285714295</v>
      </c>
      <c r="O1305" s="112">
        <f t="shared" si="63"/>
        <v>1.0214151509811475</v>
      </c>
      <c r="P1305" s="57">
        <v>294</v>
      </c>
      <c r="Q1305" s="57">
        <v>293</v>
      </c>
      <c r="R1305" s="113">
        <f t="shared" si="62"/>
        <v>0.99659863945578231</v>
      </c>
    </row>
    <row r="1306" spans="1:18" ht="50" x14ac:dyDescent="0.3">
      <c r="A1306" s="197" t="s">
        <v>610</v>
      </c>
      <c r="B1306" s="183">
        <v>8</v>
      </c>
      <c r="C1306" s="183" t="s">
        <v>12</v>
      </c>
      <c r="D1306" s="52">
        <v>2021</v>
      </c>
      <c r="E1306" s="183" t="s">
        <v>604</v>
      </c>
      <c r="F1306" s="184" t="e">
        <f ca="1">_xlfn.XLOOKUP(E1306,Sheet1!$A$4:$A$11,Sheet1!$C$4:$C$11,"")</f>
        <v>#NAME?</v>
      </c>
      <c r="G1306" s="51" t="s">
        <v>605</v>
      </c>
      <c r="H1306" s="58">
        <v>63</v>
      </c>
      <c r="I1306" s="58">
        <v>72</v>
      </c>
      <c r="J1306" s="112">
        <f t="shared" ref="J1306:J1369" si="64">I1306/H1306</f>
        <v>1.1428571428571428</v>
      </c>
      <c r="K1306" s="56">
        <v>19</v>
      </c>
      <c r="L1306" s="56">
        <v>96.3194444444444</v>
      </c>
      <c r="M1306" s="58">
        <v>164.722222222222</v>
      </c>
      <c r="N1306" s="57">
        <v>210.73684210526301</v>
      </c>
      <c r="O1306" s="112">
        <f t="shared" si="63"/>
        <v>0.78164890664890618</v>
      </c>
      <c r="P1306" s="57">
        <v>29</v>
      </c>
      <c r="Q1306" s="57">
        <v>27</v>
      </c>
      <c r="R1306" s="113">
        <f t="shared" ref="R1306:R1369" si="65">Q1306/P1306</f>
        <v>0.93103448275862066</v>
      </c>
    </row>
    <row r="1307" spans="1:18" ht="50" x14ac:dyDescent="0.3">
      <c r="A1307" s="197" t="s">
        <v>610</v>
      </c>
      <c r="B1307" s="183">
        <v>8</v>
      </c>
      <c r="C1307" s="183" t="s">
        <v>12</v>
      </c>
      <c r="D1307" s="52">
        <v>2021</v>
      </c>
      <c r="E1307" s="51" t="s">
        <v>608</v>
      </c>
      <c r="F1307" s="184" t="e">
        <f ca="1">_xlfn.XLOOKUP(E1307,Sheet1!$A$4:$A$11,Sheet1!$C$4:$C$11,"")</f>
        <v>#NAME?</v>
      </c>
      <c r="G1307" s="183" t="s">
        <v>609</v>
      </c>
      <c r="H1307" s="58">
        <v>36</v>
      </c>
      <c r="I1307" s="58">
        <v>39</v>
      </c>
      <c r="J1307" s="112">
        <f t="shared" si="64"/>
        <v>1.0833333333333333</v>
      </c>
      <c r="K1307" s="56">
        <v>49</v>
      </c>
      <c r="L1307" s="56">
        <v>458.58974358974399</v>
      </c>
      <c r="M1307" s="58">
        <v>324.38461538461502</v>
      </c>
      <c r="N1307" s="57">
        <v>304.857142857143</v>
      </c>
      <c r="O1307" s="112">
        <f t="shared" si="63"/>
        <v>1.0640545021988304</v>
      </c>
      <c r="P1307" s="57">
        <v>23</v>
      </c>
      <c r="Q1307" s="57">
        <v>23</v>
      </c>
      <c r="R1307" s="113">
        <f t="shared" si="65"/>
        <v>1</v>
      </c>
    </row>
    <row r="1308" spans="1:18" ht="37.5" x14ac:dyDescent="0.3">
      <c r="A1308" s="197" t="s">
        <v>611</v>
      </c>
      <c r="B1308" s="183">
        <v>80</v>
      </c>
      <c r="C1308" s="183" t="s">
        <v>55</v>
      </c>
      <c r="D1308" s="52">
        <v>2021</v>
      </c>
      <c r="E1308" s="183" t="s">
        <v>595</v>
      </c>
      <c r="F1308" s="184" t="e">
        <f ca="1">_xlfn.XLOOKUP(E1308,Sheet1!$A$4:$A$11,Sheet1!$C$4:$C$11,"")</f>
        <v>#NAME?</v>
      </c>
      <c r="G1308" s="183" t="s">
        <v>596</v>
      </c>
      <c r="H1308" s="58">
        <v>1445</v>
      </c>
      <c r="I1308" s="58">
        <v>1670</v>
      </c>
      <c r="J1308" s="112">
        <f t="shared" si="64"/>
        <v>1.1557093425605536</v>
      </c>
      <c r="K1308" s="56">
        <v>495</v>
      </c>
      <c r="L1308" s="56">
        <v>108.18862275449101</v>
      </c>
      <c r="M1308" s="58">
        <v>182.074251497006</v>
      </c>
      <c r="N1308" s="57">
        <v>221.40404040403999</v>
      </c>
      <c r="O1308" s="112">
        <f t="shared" si="63"/>
        <v>0.82236191880120568</v>
      </c>
      <c r="P1308" s="57">
        <v>712</v>
      </c>
      <c r="Q1308" s="57">
        <v>630</v>
      </c>
      <c r="R1308" s="113">
        <f t="shared" si="65"/>
        <v>0.8848314606741573</v>
      </c>
    </row>
    <row r="1309" spans="1:18" ht="37.5" x14ac:dyDescent="0.3">
      <c r="A1309" s="197" t="s">
        <v>611</v>
      </c>
      <c r="B1309" s="183">
        <v>80</v>
      </c>
      <c r="C1309" s="183" t="s">
        <v>55</v>
      </c>
      <c r="D1309" s="52">
        <v>2021</v>
      </c>
      <c r="E1309" s="183" t="s">
        <v>597</v>
      </c>
      <c r="F1309" s="184" t="e">
        <f ca="1">_xlfn.XLOOKUP(E1309,Sheet1!$A$4:$A$11,Sheet1!$C$4:$C$11,"")</f>
        <v>#NAME?</v>
      </c>
      <c r="G1309" s="183" t="s">
        <v>598</v>
      </c>
      <c r="H1309" s="58">
        <v>1632</v>
      </c>
      <c r="I1309" s="58">
        <v>1578</v>
      </c>
      <c r="J1309" s="112">
        <f t="shared" si="64"/>
        <v>0.96691176470588236</v>
      </c>
      <c r="K1309" s="56">
        <v>436</v>
      </c>
      <c r="L1309" s="56">
        <v>100.84917617236999</v>
      </c>
      <c r="M1309" s="58">
        <v>81.558301647655298</v>
      </c>
      <c r="N1309" s="57">
        <v>543.65366972477102</v>
      </c>
      <c r="O1309" s="112">
        <f t="shared" si="63"/>
        <v>0.15001885610179885</v>
      </c>
      <c r="P1309" s="57">
        <v>237</v>
      </c>
      <c r="Q1309" s="57">
        <v>196</v>
      </c>
      <c r="R1309" s="113">
        <f t="shared" si="65"/>
        <v>0.8270042194092827</v>
      </c>
    </row>
    <row r="1310" spans="1:18" ht="37.5" x14ac:dyDescent="0.3">
      <c r="A1310" s="197" t="s">
        <v>611</v>
      </c>
      <c r="B1310" s="183">
        <v>80</v>
      </c>
      <c r="C1310" s="183" t="s">
        <v>55</v>
      </c>
      <c r="D1310" s="52">
        <v>2021</v>
      </c>
      <c r="E1310" s="183" t="s">
        <v>599</v>
      </c>
      <c r="F1310" s="184" t="e">
        <f ca="1">_xlfn.XLOOKUP(E1310,Sheet1!$A$4:$A$11,Sheet1!$C$4:$C$11,"")</f>
        <v>#NAME?</v>
      </c>
      <c r="G1310" s="183" t="s">
        <v>600</v>
      </c>
      <c r="H1310" s="58">
        <v>1509</v>
      </c>
      <c r="I1310" s="58">
        <v>1572</v>
      </c>
      <c r="J1310" s="112">
        <f t="shared" si="64"/>
        <v>1.0417495029821073</v>
      </c>
      <c r="K1310" s="56">
        <v>690</v>
      </c>
      <c r="L1310" s="56">
        <v>160.20992366412199</v>
      </c>
      <c r="M1310" s="58">
        <v>169.51653944020401</v>
      </c>
      <c r="N1310" s="57">
        <v>158.51449275362299</v>
      </c>
      <c r="O1310" s="112">
        <f t="shared" si="63"/>
        <v>1.0694071973827741</v>
      </c>
      <c r="P1310" s="57">
        <v>727</v>
      </c>
      <c r="Q1310" s="57">
        <v>667</v>
      </c>
      <c r="R1310" s="113">
        <f t="shared" si="65"/>
        <v>0.91746905089408526</v>
      </c>
    </row>
    <row r="1311" spans="1:18" ht="37.5" x14ac:dyDescent="0.3">
      <c r="A1311" s="197" t="s">
        <v>611</v>
      </c>
      <c r="B1311" s="183">
        <v>80</v>
      </c>
      <c r="C1311" s="183" t="s">
        <v>55</v>
      </c>
      <c r="D1311" s="52">
        <v>2021</v>
      </c>
      <c r="E1311" s="183" t="s">
        <v>607</v>
      </c>
      <c r="F1311" s="184" t="e">
        <f ca="1">_xlfn.XLOOKUP(E1311,Sheet1!$A$4:$A$11,Sheet1!$C$4:$C$11,"")</f>
        <v>#NAME?</v>
      </c>
      <c r="G1311" s="183" t="s">
        <v>737</v>
      </c>
      <c r="H1311" s="58">
        <v>2186</v>
      </c>
      <c r="I1311" s="58">
        <v>2095</v>
      </c>
      <c r="J1311" s="112">
        <f t="shared" si="64"/>
        <v>0.95837145471180241</v>
      </c>
      <c r="K1311" s="56">
        <v>864</v>
      </c>
      <c r="L1311" s="56">
        <v>150.52983293556099</v>
      </c>
      <c r="M1311" s="58">
        <v>142.55322195704099</v>
      </c>
      <c r="N1311" s="57">
        <v>134.54629629629599</v>
      </c>
      <c r="O1311" s="112">
        <f t="shared" si="63"/>
        <v>1.0595105616516731</v>
      </c>
      <c r="P1311" s="57">
        <v>763</v>
      </c>
      <c r="Q1311" s="57">
        <v>763</v>
      </c>
      <c r="R1311" s="113">
        <f t="shared" si="65"/>
        <v>1</v>
      </c>
    </row>
    <row r="1312" spans="1:18" ht="37.5" x14ac:dyDescent="0.3">
      <c r="A1312" s="197" t="s">
        <v>611</v>
      </c>
      <c r="B1312" s="183">
        <v>80</v>
      </c>
      <c r="C1312" s="183" t="s">
        <v>55</v>
      </c>
      <c r="D1312" s="52">
        <v>2021</v>
      </c>
      <c r="E1312" s="183" t="s">
        <v>604</v>
      </c>
      <c r="F1312" s="184" t="e">
        <f ca="1">_xlfn.XLOOKUP(E1312,Sheet1!$A$4:$A$11,Sheet1!$C$4:$C$11,"")</f>
        <v>#NAME?</v>
      </c>
      <c r="G1312" s="51" t="s">
        <v>605</v>
      </c>
      <c r="H1312" s="58">
        <v>3869</v>
      </c>
      <c r="I1312" s="58">
        <v>3992</v>
      </c>
      <c r="J1312" s="112">
        <f t="shared" si="64"/>
        <v>1.0317911605065908</v>
      </c>
      <c r="K1312" s="56">
        <v>1044</v>
      </c>
      <c r="L1312" s="56">
        <v>95.455911823647298</v>
      </c>
      <c r="M1312" s="58">
        <v>107.96467935871701</v>
      </c>
      <c r="N1312" s="57">
        <v>88.6819923371648</v>
      </c>
      <c r="O1312" s="112">
        <f t="shared" si="63"/>
        <v>1.2174363307969032</v>
      </c>
      <c r="P1312" s="57">
        <v>525</v>
      </c>
      <c r="Q1312" s="57">
        <v>515</v>
      </c>
      <c r="R1312" s="113">
        <f t="shared" si="65"/>
        <v>0.98095238095238091</v>
      </c>
    </row>
    <row r="1313" spans="1:18" ht="37.5" x14ac:dyDescent="0.3">
      <c r="A1313" s="197" t="s">
        <v>611</v>
      </c>
      <c r="B1313" s="183">
        <v>82</v>
      </c>
      <c r="C1313" s="183" t="s">
        <v>68</v>
      </c>
      <c r="D1313" s="52">
        <v>2021</v>
      </c>
      <c r="E1313" s="183" t="s">
        <v>595</v>
      </c>
      <c r="F1313" s="184" t="e">
        <f ca="1">_xlfn.XLOOKUP(E1313,Sheet1!$A$4:$A$11,Sheet1!$C$4:$C$11,"")</f>
        <v>#NAME?</v>
      </c>
      <c r="G1313" s="183" t="s">
        <v>596</v>
      </c>
      <c r="H1313" s="58">
        <v>138</v>
      </c>
      <c r="I1313" s="58">
        <v>192</v>
      </c>
      <c r="J1313" s="112">
        <f t="shared" si="64"/>
        <v>1.3913043478260869</v>
      </c>
      <c r="K1313" s="56">
        <v>128</v>
      </c>
      <c r="L1313" s="56">
        <v>243.333333333333</v>
      </c>
      <c r="M1313" s="58">
        <v>355.78125</v>
      </c>
      <c r="N1313" s="57">
        <v>353.671875</v>
      </c>
      <c r="O1313" s="112">
        <f t="shared" si="63"/>
        <v>1.0059642147117296</v>
      </c>
      <c r="P1313" s="57">
        <v>182</v>
      </c>
      <c r="Q1313" s="57">
        <v>139</v>
      </c>
      <c r="R1313" s="113">
        <f t="shared" si="65"/>
        <v>0.76373626373626369</v>
      </c>
    </row>
    <row r="1314" spans="1:18" ht="37.5" x14ac:dyDescent="0.3">
      <c r="A1314" s="197" t="s">
        <v>611</v>
      </c>
      <c r="B1314" s="183">
        <v>82</v>
      </c>
      <c r="C1314" s="183" t="s">
        <v>68</v>
      </c>
      <c r="D1314" s="52">
        <v>2021</v>
      </c>
      <c r="E1314" s="183" t="s">
        <v>597</v>
      </c>
      <c r="F1314" s="184" t="e">
        <f ca="1">_xlfn.XLOOKUP(E1314,Sheet1!$A$4:$A$11,Sheet1!$C$4:$C$11,"")</f>
        <v>#NAME?</v>
      </c>
      <c r="G1314" s="183" t="s">
        <v>598</v>
      </c>
      <c r="H1314" s="58">
        <v>255</v>
      </c>
      <c r="I1314" s="58">
        <v>254</v>
      </c>
      <c r="J1314" s="112">
        <f t="shared" si="64"/>
        <v>0.99607843137254903</v>
      </c>
      <c r="K1314" s="56">
        <v>88</v>
      </c>
      <c r="L1314" s="56">
        <v>126.45669291338599</v>
      </c>
      <c r="M1314" s="58">
        <v>108.03543307086601</v>
      </c>
      <c r="N1314" s="57">
        <v>333.92045454545502</v>
      </c>
      <c r="O1314" s="112">
        <f t="shared" si="63"/>
        <v>0.32353643390288228</v>
      </c>
      <c r="P1314" s="57">
        <v>62</v>
      </c>
      <c r="Q1314" s="57">
        <v>55</v>
      </c>
      <c r="R1314" s="113">
        <f t="shared" si="65"/>
        <v>0.88709677419354838</v>
      </c>
    </row>
    <row r="1315" spans="1:18" ht="37.5" x14ac:dyDescent="0.3">
      <c r="A1315" s="197" t="s">
        <v>611</v>
      </c>
      <c r="B1315" s="183">
        <v>82</v>
      </c>
      <c r="C1315" s="183" t="s">
        <v>68</v>
      </c>
      <c r="D1315" s="52">
        <v>2021</v>
      </c>
      <c r="E1315" s="183" t="s">
        <v>599</v>
      </c>
      <c r="F1315" s="184" t="e">
        <f ca="1">_xlfn.XLOOKUP(E1315,Sheet1!$A$4:$A$11,Sheet1!$C$4:$C$11,"")</f>
        <v>#NAME?</v>
      </c>
      <c r="G1315" s="183" t="s">
        <v>600</v>
      </c>
      <c r="H1315" s="58">
        <v>248</v>
      </c>
      <c r="I1315" s="58">
        <v>264</v>
      </c>
      <c r="J1315" s="112">
        <f t="shared" si="64"/>
        <v>1.064516129032258</v>
      </c>
      <c r="K1315" s="56">
        <v>203</v>
      </c>
      <c r="L1315" s="56">
        <v>280.66287878787898</v>
      </c>
      <c r="M1315" s="58">
        <v>297.93939393939399</v>
      </c>
      <c r="N1315" s="57">
        <v>262</v>
      </c>
      <c r="O1315" s="112">
        <f t="shared" si="63"/>
        <v>1.137173259310664</v>
      </c>
      <c r="P1315" s="57">
        <v>217</v>
      </c>
      <c r="Q1315" s="57">
        <v>172</v>
      </c>
      <c r="R1315" s="113">
        <f t="shared" si="65"/>
        <v>0.79262672811059909</v>
      </c>
    </row>
    <row r="1316" spans="1:18" ht="37.5" x14ac:dyDescent="0.3">
      <c r="A1316" s="197" t="s">
        <v>611</v>
      </c>
      <c r="B1316" s="183">
        <v>82</v>
      </c>
      <c r="C1316" s="183" t="s">
        <v>68</v>
      </c>
      <c r="D1316" s="52">
        <v>2021</v>
      </c>
      <c r="E1316" s="183" t="s">
        <v>607</v>
      </c>
      <c r="F1316" s="184" t="e">
        <f ca="1">_xlfn.XLOOKUP(E1316,Sheet1!$A$4:$A$11,Sheet1!$C$4:$C$11,"")</f>
        <v>#NAME?</v>
      </c>
      <c r="G1316" s="183" t="s">
        <v>737</v>
      </c>
      <c r="H1316" s="58">
        <v>368</v>
      </c>
      <c r="I1316" s="58">
        <v>457</v>
      </c>
      <c r="J1316" s="112">
        <f t="shared" si="64"/>
        <v>1.2418478260869565</v>
      </c>
      <c r="K1316" s="56">
        <v>316</v>
      </c>
      <c r="L1316" s="56">
        <v>252.38512035010899</v>
      </c>
      <c r="M1316" s="58">
        <v>448.14442013129099</v>
      </c>
      <c r="N1316" s="57">
        <v>164.54746835443001</v>
      </c>
      <c r="O1316" s="112">
        <f t="shared" si="63"/>
        <v>2.7234962932763098</v>
      </c>
      <c r="P1316" s="57">
        <v>404</v>
      </c>
      <c r="Q1316" s="57">
        <v>391</v>
      </c>
      <c r="R1316" s="113">
        <f t="shared" si="65"/>
        <v>0.96782178217821779</v>
      </c>
    </row>
    <row r="1317" spans="1:18" ht="37.5" x14ac:dyDescent="0.3">
      <c r="A1317" s="197" t="s">
        <v>611</v>
      </c>
      <c r="B1317" s="183">
        <v>82</v>
      </c>
      <c r="C1317" s="183" t="s">
        <v>68</v>
      </c>
      <c r="D1317" s="52">
        <v>2021</v>
      </c>
      <c r="E1317" s="183" t="s">
        <v>604</v>
      </c>
      <c r="F1317" s="184" t="e">
        <f ca="1">_xlfn.XLOOKUP(E1317,Sheet1!$A$4:$A$11,Sheet1!$C$4:$C$11,"")</f>
        <v>#NAME?</v>
      </c>
      <c r="G1317" s="51" t="s">
        <v>605</v>
      </c>
      <c r="H1317" s="58">
        <v>609</v>
      </c>
      <c r="I1317" s="58">
        <v>551</v>
      </c>
      <c r="J1317" s="112">
        <f t="shared" si="64"/>
        <v>0.90476190476190477</v>
      </c>
      <c r="K1317" s="56">
        <v>215</v>
      </c>
      <c r="L1317" s="56">
        <v>142.422867513612</v>
      </c>
      <c r="M1317" s="58">
        <v>87.373865698729603</v>
      </c>
      <c r="N1317" s="57">
        <v>160.79069767441899</v>
      </c>
      <c r="O1317" s="112">
        <f t="shared" si="63"/>
        <v>0.54340124747546481</v>
      </c>
      <c r="P1317" s="57">
        <v>89</v>
      </c>
      <c r="Q1317" s="57">
        <v>80</v>
      </c>
      <c r="R1317" s="113">
        <f t="shared" si="65"/>
        <v>0.898876404494382</v>
      </c>
    </row>
    <row r="1318" spans="1:18" ht="37.5" x14ac:dyDescent="0.3">
      <c r="A1318" s="197" t="s">
        <v>611</v>
      </c>
      <c r="B1318" s="183">
        <v>83</v>
      </c>
      <c r="C1318" s="183" t="s">
        <v>73</v>
      </c>
      <c r="D1318" s="52">
        <v>2021</v>
      </c>
      <c r="E1318" s="183" t="s">
        <v>595</v>
      </c>
      <c r="F1318" s="184" t="e">
        <f ca="1">_xlfn.XLOOKUP(E1318,Sheet1!$A$4:$A$11,Sheet1!$C$4:$C$11,"")</f>
        <v>#NAME?</v>
      </c>
      <c r="G1318" s="183" t="s">
        <v>596</v>
      </c>
      <c r="H1318" s="58">
        <v>370</v>
      </c>
      <c r="I1318" s="58">
        <v>387</v>
      </c>
      <c r="J1318" s="112">
        <f t="shared" si="64"/>
        <v>1.0459459459459459</v>
      </c>
      <c r="K1318" s="56">
        <v>249</v>
      </c>
      <c r="L1318" s="56">
        <v>234.84496124031</v>
      </c>
      <c r="M1318" s="58">
        <v>282.74677002584002</v>
      </c>
      <c r="N1318" s="57">
        <v>262.20883534136499</v>
      </c>
      <c r="O1318" s="112">
        <f t="shared" si="63"/>
        <v>1.0783266309761723</v>
      </c>
      <c r="P1318" s="57">
        <v>245</v>
      </c>
      <c r="Q1318" s="57">
        <v>206</v>
      </c>
      <c r="R1318" s="113">
        <f t="shared" si="65"/>
        <v>0.84081632653061222</v>
      </c>
    </row>
    <row r="1319" spans="1:18" ht="37.5" x14ac:dyDescent="0.3">
      <c r="A1319" s="197" t="s">
        <v>611</v>
      </c>
      <c r="B1319" s="183">
        <v>83</v>
      </c>
      <c r="C1319" s="183" t="s">
        <v>73</v>
      </c>
      <c r="D1319" s="52">
        <v>2021</v>
      </c>
      <c r="E1319" s="183" t="s">
        <v>597</v>
      </c>
      <c r="F1319" s="184" t="e">
        <f ca="1">_xlfn.XLOOKUP(E1319,Sheet1!$A$4:$A$11,Sheet1!$C$4:$C$11,"")</f>
        <v>#NAME?</v>
      </c>
      <c r="G1319" s="183" t="s">
        <v>598</v>
      </c>
      <c r="H1319" s="58">
        <v>656</v>
      </c>
      <c r="I1319" s="58">
        <v>645</v>
      </c>
      <c r="J1319" s="112">
        <f t="shared" si="64"/>
        <v>0.98323170731707321</v>
      </c>
      <c r="K1319" s="56">
        <v>320</v>
      </c>
      <c r="L1319" s="56">
        <v>181.08527131782901</v>
      </c>
      <c r="M1319" s="58">
        <v>148.24651162790701</v>
      </c>
      <c r="N1319" s="57">
        <v>654.73125000000005</v>
      </c>
      <c r="O1319" s="112">
        <f t="shared" si="63"/>
        <v>0.226423454857099</v>
      </c>
      <c r="P1319" s="57">
        <v>199</v>
      </c>
      <c r="Q1319" s="57">
        <v>145</v>
      </c>
      <c r="R1319" s="113">
        <f t="shared" si="65"/>
        <v>0.72864321608040206</v>
      </c>
    </row>
    <row r="1320" spans="1:18" ht="37.5" x14ac:dyDescent="0.3">
      <c r="A1320" s="197" t="s">
        <v>611</v>
      </c>
      <c r="B1320" s="183">
        <v>83</v>
      </c>
      <c r="C1320" s="183" t="s">
        <v>73</v>
      </c>
      <c r="D1320" s="52">
        <v>2021</v>
      </c>
      <c r="E1320" s="183" t="s">
        <v>599</v>
      </c>
      <c r="F1320" s="184" t="e">
        <f ca="1">_xlfn.XLOOKUP(E1320,Sheet1!$A$4:$A$11,Sheet1!$C$4:$C$11,"")</f>
        <v>#NAME?</v>
      </c>
      <c r="G1320" s="183" t="s">
        <v>600</v>
      </c>
      <c r="H1320" s="58">
        <v>425</v>
      </c>
      <c r="I1320" s="58">
        <v>535</v>
      </c>
      <c r="J1320" s="112">
        <f t="shared" si="64"/>
        <v>1.2588235294117647</v>
      </c>
      <c r="K1320" s="56">
        <v>239</v>
      </c>
      <c r="L1320" s="56">
        <v>163.05607476635501</v>
      </c>
      <c r="M1320" s="58">
        <v>252.49906542056101</v>
      </c>
      <c r="N1320" s="57">
        <v>137.497907949791</v>
      </c>
      <c r="O1320" s="112">
        <f t="shared" si="63"/>
        <v>1.8363847798525346</v>
      </c>
      <c r="P1320" s="57">
        <v>346</v>
      </c>
      <c r="Q1320" s="57">
        <v>334</v>
      </c>
      <c r="R1320" s="113">
        <f t="shared" si="65"/>
        <v>0.96531791907514453</v>
      </c>
    </row>
    <row r="1321" spans="1:18" ht="37.5" x14ac:dyDescent="0.3">
      <c r="A1321" s="197" t="s">
        <v>611</v>
      </c>
      <c r="B1321" s="183">
        <v>83</v>
      </c>
      <c r="C1321" s="183" t="s">
        <v>73</v>
      </c>
      <c r="D1321" s="52">
        <v>2021</v>
      </c>
      <c r="E1321" s="183" t="s">
        <v>607</v>
      </c>
      <c r="F1321" s="184" t="e">
        <f ca="1">_xlfn.XLOOKUP(E1321,Sheet1!$A$4:$A$11,Sheet1!$C$4:$C$11,"")</f>
        <v>#NAME?</v>
      </c>
      <c r="G1321" s="183" t="s">
        <v>737</v>
      </c>
      <c r="H1321" s="58">
        <v>291</v>
      </c>
      <c r="I1321" s="58">
        <v>384</v>
      </c>
      <c r="J1321" s="112">
        <f t="shared" si="64"/>
        <v>1.3195876288659794</v>
      </c>
      <c r="K1321" s="56">
        <v>105</v>
      </c>
      <c r="L1321" s="56">
        <v>99.8046875</v>
      </c>
      <c r="M1321" s="58">
        <v>169.020833333333</v>
      </c>
      <c r="N1321" s="57">
        <v>94.857142857142904</v>
      </c>
      <c r="O1321" s="112">
        <f t="shared" si="63"/>
        <v>1.7818461345381482</v>
      </c>
      <c r="P1321" s="57">
        <v>199</v>
      </c>
      <c r="Q1321" s="57">
        <v>199</v>
      </c>
      <c r="R1321" s="113">
        <f t="shared" si="65"/>
        <v>1</v>
      </c>
    </row>
    <row r="1322" spans="1:18" ht="37.5" x14ac:dyDescent="0.3">
      <c r="A1322" s="197" t="s">
        <v>611</v>
      </c>
      <c r="B1322" s="183">
        <v>83</v>
      </c>
      <c r="C1322" s="183" t="s">
        <v>73</v>
      </c>
      <c r="D1322" s="52">
        <v>2021</v>
      </c>
      <c r="E1322" s="183" t="s">
        <v>604</v>
      </c>
      <c r="F1322" s="184" t="e">
        <f ca="1">_xlfn.XLOOKUP(E1322,Sheet1!$A$4:$A$11,Sheet1!$C$4:$C$11,"")</f>
        <v>#NAME?</v>
      </c>
      <c r="G1322" s="51" t="s">
        <v>605</v>
      </c>
      <c r="H1322" s="58">
        <v>1258</v>
      </c>
      <c r="I1322" s="58">
        <v>1310</v>
      </c>
      <c r="J1322" s="112">
        <f t="shared" si="64"/>
        <v>1.0413354531001591</v>
      </c>
      <c r="K1322" s="56">
        <v>542</v>
      </c>
      <c r="L1322" s="56">
        <v>151.015267175573</v>
      </c>
      <c r="M1322" s="58">
        <v>203.78702290076299</v>
      </c>
      <c r="N1322" s="57">
        <v>205.059040590406</v>
      </c>
      <c r="O1322" s="112">
        <f t="shared" si="63"/>
        <v>0.99379682219335164</v>
      </c>
      <c r="P1322" s="57">
        <v>152</v>
      </c>
      <c r="Q1322" s="57">
        <v>145</v>
      </c>
      <c r="R1322" s="113">
        <f t="shared" si="65"/>
        <v>0.95394736842105265</v>
      </c>
    </row>
    <row r="1323" spans="1:18" ht="37.5" x14ac:dyDescent="0.3">
      <c r="A1323" s="197" t="s">
        <v>611</v>
      </c>
      <c r="B1323" s="183">
        <v>84</v>
      </c>
      <c r="C1323" s="183" t="s">
        <v>56</v>
      </c>
      <c r="D1323" s="52">
        <v>2021</v>
      </c>
      <c r="E1323" s="183" t="s">
        <v>595</v>
      </c>
      <c r="F1323" s="184" t="e">
        <f ca="1">_xlfn.XLOOKUP(E1323,Sheet1!$A$4:$A$11,Sheet1!$C$4:$C$11,"")</f>
        <v>#NAME?</v>
      </c>
      <c r="G1323" s="183" t="s">
        <v>596</v>
      </c>
      <c r="H1323" s="58">
        <v>284</v>
      </c>
      <c r="I1323" s="58">
        <v>336</v>
      </c>
      <c r="J1323" s="112">
        <f t="shared" si="64"/>
        <v>1.1830985915492958</v>
      </c>
      <c r="K1323" s="56">
        <v>230</v>
      </c>
      <c r="L1323" s="56">
        <v>249.85119047619</v>
      </c>
      <c r="M1323" s="58">
        <v>287.29166666666703</v>
      </c>
      <c r="N1323" s="57">
        <v>291.7</v>
      </c>
      <c r="O1323" s="112">
        <f t="shared" si="63"/>
        <v>0.98488744143526585</v>
      </c>
      <c r="P1323" s="57">
        <v>268</v>
      </c>
      <c r="Q1323" s="57">
        <v>223</v>
      </c>
      <c r="R1323" s="113">
        <f t="shared" si="65"/>
        <v>0.83208955223880599</v>
      </c>
    </row>
    <row r="1324" spans="1:18" ht="37.5" x14ac:dyDescent="0.3">
      <c r="A1324" s="197" t="s">
        <v>611</v>
      </c>
      <c r="B1324" s="183">
        <v>84</v>
      </c>
      <c r="C1324" s="183" t="s">
        <v>56</v>
      </c>
      <c r="D1324" s="52">
        <v>2021</v>
      </c>
      <c r="E1324" s="183" t="s">
        <v>597</v>
      </c>
      <c r="F1324" s="184" t="e">
        <f ca="1">_xlfn.XLOOKUP(E1324,Sheet1!$A$4:$A$11,Sheet1!$C$4:$C$11,"")</f>
        <v>#NAME?</v>
      </c>
      <c r="G1324" s="183" t="s">
        <v>598</v>
      </c>
      <c r="H1324" s="58">
        <v>491</v>
      </c>
      <c r="I1324" s="58">
        <v>527</v>
      </c>
      <c r="J1324" s="112">
        <f t="shared" si="64"/>
        <v>1.0733197556008147</v>
      </c>
      <c r="K1324" s="56">
        <v>174</v>
      </c>
      <c r="L1324" s="56">
        <v>120.51233396584399</v>
      </c>
      <c r="M1324" s="58">
        <v>128.83491461100601</v>
      </c>
      <c r="N1324" s="57">
        <v>691.16091954023</v>
      </c>
      <c r="O1324" s="112">
        <f t="shared" si="63"/>
        <v>0.18640364489460548</v>
      </c>
      <c r="P1324" s="57">
        <v>132</v>
      </c>
      <c r="Q1324" s="57">
        <v>101</v>
      </c>
      <c r="R1324" s="113">
        <f t="shared" si="65"/>
        <v>0.76515151515151514</v>
      </c>
    </row>
    <row r="1325" spans="1:18" ht="37.5" x14ac:dyDescent="0.3">
      <c r="A1325" s="197" t="s">
        <v>611</v>
      </c>
      <c r="B1325" s="183">
        <v>84</v>
      </c>
      <c r="C1325" s="183" t="s">
        <v>56</v>
      </c>
      <c r="D1325" s="52">
        <v>2021</v>
      </c>
      <c r="E1325" s="183" t="s">
        <v>599</v>
      </c>
      <c r="F1325" s="184" t="e">
        <f ca="1">_xlfn.XLOOKUP(E1325,Sheet1!$A$4:$A$11,Sheet1!$C$4:$C$11,"")</f>
        <v>#NAME?</v>
      </c>
      <c r="G1325" s="183" t="s">
        <v>600</v>
      </c>
      <c r="H1325" s="58">
        <v>321</v>
      </c>
      <c r="I1325" s="58">
        <v>308</v>
      </c>
      <c r="J1325" s="112">
        <f t="shared" si="64"/>
        <v>0.95950155763239875</v>
      </c>
      <c r="K1325" s="56">
        <v>261</v>
      </c>
      <c r="L1325" s="56">
        <v>309.30194805194799</v>
      </c>
      <c r="M1325" s="58">
        <v>275.607142857143</v>
      </c>
      <c r="N1325" s="57">
        <v>286.82375478927202</v>
      </c>
      <c r="O1325" s="112">
        <f t="shared" si="63"/>
        <v>0.96089371349186259</v>
      </c>
      <c r="P1325" s="57">
        <v>238</v>
      </c>
      <c r="Q1325" s="57">
        <v>169</v>
      </c>
      <c r="R1325" s="113">
        <f t="shared" si="65"/>
        <v>0.71008403361344541</v>
      </c>
    </row>
    <row r="1326" spans="1:18" ht="37.5" x14ac:dyDescent="0.3">
      <c r="A1326" s="197" t="s">
        <v>611</v>
      </c>
      <c r="B1326" s="183">
        <v>84</v>
      </c>
      <c r="C1326" s="183" t="s">
        <v>56</v>
      </c>
      <c r="D1326" s="52">
        <v>2021</v>
      </c>
      <c r="E1326" s="183" t="s">
        <v>607</v>
      </c>
      <c r="F1326" s="184" t="e">
        <f ca="1">_xlfn.XLOOKUP(E1326,Sheet1!$A$4:$A$11,Sheet1!$C$4:$C$11,"")</f>
        <v>#NAME?</v>
      </c>
      <c r="G1326" s="183" t="s">
        <v>737</v>
      </c>
      <c r="H1326" s="58">
        <v>250</v>
      </c>
      <c r="I1326" s="58">
        <v>281</v>
      </c>
      <c r="J1326" s="112">
        <f t="shared" si="64"/>
        <v>1.1240000000000001</v>
      </c>
      <c r="K1326" s="56">
        <v>43</v>
      </c>
      <c r="L1326" s="56">
        <v>55.854092526690401</v>
      </c>
      <c r="M1326" s="58">
        <v>77.967971530249102</v>
      </c>
      <c r="N1326" s="57">
        <v>54.837209302325597</v>
      </c>
      <c r="O1326" s="112">
        <f t="shared" si="63"/>
        <v>1.4218077929604369</v>
      </c>
      <c r="P1326" s="57">
        <v>70</v>
      </c>
      <c r="Q1326" s="57">
        <v>70</v>
      </c>
      <c r="R1326" s="113">
        <f t="shared" si="65"/>
        <v>1</v>
      </c>
    </row>
    <row r="1327" spans="1:18" ht="37.5" x14ac:dyDescent="0.3">
      <c r="A1327" s="197" t="s">
        <v>611</v>
      </c>
      <c r="B1327" s="183">
        <v>84</v>
      </c>
      <c r="C1327" s="183" t="s">
        <v>56</v>
      </c>
      <c r="D1327" s="52">
        <v>2021</v>
      </c>
      <c r="E1327" s="183" t="s">
        <v>604</v>
      </c>
      <c r="F1327" s="184" t="e">
        <f ca="1">_xlfn.XLOOKUP(E1327,Sheet1!$A$4:$A$11,Sheet1!$C$4:$C$11,"")</f>
        <v>#NAME?</v>
      </c>
      <c r="G1327" s="51" t="s">
        <v>605</v>
      </c>
      <c r="H1327" s="58">
        <v>1056</v>
      </c>
      <c r="I1327" s="58">
        <v>933</v>
      </c>
      <c r="J1327" s="112">
        <f t="shared" si="64"/>
        <v>0.88352272727272729</v>
      </c>
      <c r="K1327" s="56">
        <v>636</v>
      </c>
      <c r="L1327" s="56">
        <v>248.810289389068</v>
      </c>
      <c r="M1327" s="58">
        <v>157.49839228295801</v>
      </c>
      <c r="N1327" s="57">
        <v>327.850628930818</v>
      </c>
      <c r="O1327" s="112">
        <f t="shared" ref="O1327:O1380" si="66">M1327/N1327</f>
        <v>0.4803967977630228</v>
      </c>
      <c r="P1327" s="57">
        <v>97</v>
      </c>
      <c r="Q1327" s="57">
        <v>76</v>
      </c>
      <c r="R1327" s="113">
        <f t="shared" si="65"/>
        <v>0.78350515463917525</v>
      </c>
    </row>
    <row r="1328" spans="1:18" ht="37.5" x14ac:dyDescent="0.3">
      <c r="A1328" s="197" t="s">
        <v>611</v>
      </c>
      <c r="B1328" s="183">
        <v>85</v>
      </c>
      <c r="C1328" s="183" t="s">
        <v>57</v>
      </c>
      <c r="D1328" s="52">
        <v>2021</v>
      </c>
      <c r="E1328" s="183" t="s">
        <v>595</v>
      </c>
      <c r="F1328" s="184" t="e">
        <f ca="1">_xlfn.XLOOKUP(E1328,Sheet1!$A$4:$A$11,Sheet1!$C$4:$C$11,"")</f>
        <v>#NAME?</v>
      </c>
      <c r="G1328" s="183" t="s">
        <v>596</v>
      </c>
      <c r="H1328" s="58">
        <v>641</v>
      </c>
      <c r="I1328" s="58">
        <v>788</v>
      </c>
      <c r="J1328" s="112">
        <f t="shared" si="64"/>
        <v>1.2293291731669267</v>
      </c>
      <c r="K1328" s="56">
        <v>585</v>
      </c>
      <c r="L1328" s="56">
        <v>270.97081218274099</v>
      </c>
      <c r="M1328" s="58">
        <v>489.197969543147</v>
      </c>
      <c r="N1328" s="57">
        <v>265.388034188034</v>
      </c>
      <c r="O1328" s="112">
        <f t="shared" si="66"/>
        <v>1.8433309212296216</v>
      </c>
      <c r="P1328" s="57">
        <v>742</v>
      </c>
      <c r="Q1328" s="57">
        <v>637</v>
      </c>
      <c r="R1328" s="113">
        <f t="shared" si="65"/>
        <v>0.85849056603773588</v>
      </c>
    </row>
    <row r="1329" spans="1:18" ht="37.5" x14ac:dyDescent="0.3">
      <c r="A1329" s="197" t="s">
        <v>611</v>
      </c>
      <c r="B1329" s="183">
        <v>85</v>
      </c>
      <c r="C1329" s="183" t="s">
        <v>57</v>
      </c>
      <c r="D1329" s="52">
        <v>2021</v>
      </c>
      <c r="E1329" s="183" t="s">
        <v>597</v>
      </c>
      <c r="F1329" s="184" t="e">
        <f ca="1">_xlfn.XLOOKUP(E1329,Sheet1!$A$4:$A$11,Sheet1!$C$4:$C$11,"")</f>
        <v>#NAME?</v>
      </c>
      <c r="G1329" s="183" t="s">
        <v>598</v>
      </c>
      <c r="H1329" s="58">
        <v>1376</v>
      </c>
      <c r="I1329" s="58">
        <v>1233</v>
      </c>
      <c r="J1329" s="112">
        <f t="shared" si="64"/>
        <v>0.89607558139534882</v>
      </c>
      <c r="K1329" s="56">
        <v>718</v>
      </c>
      <c r="L1329" s="56">
        <v>212.54663422546599</v>
      </c>
      <c r="M1329" s="58">
        <v>142.83941605839399</v>
      </c>
      <c r="N1329" s="57">
        <v>459.76880222841203</v>
      </c>
      <c r="O1329" s="112">
        <f t="shared" si="66"/>
        <v>0.31067661695634519</v>
      </c>
      <c r="P1329" s="57">
        <v>465</v>
      </c>
      <c r="Q1329" s="57">
        <v>281</v>
      </c>
      <c r="R1329" s="113">
        <f t="shared" si="65"/>
        <v>0.60430107526881716</v>
      </c>
    </row>
    <row r="1330" spans="1:18" ht="37.5" x14ac:dyDescent="0.3">
      <c r="A1330" s="197" t="s">
        <v>611</v>
      </c>
      <c r="B1330" s="183">
        <v>85</v>
      </c>
      <c r="C1330" s="183" t="s">
        <v>57</v>
      </c>
      <c r="D1330" s="52">
        <v>2021</v>
      </c>
      <c r="E1330" s="183" t="s">
        <v>599</v>
      </c>
      <c r="F1330" s="184" t="e">
        <f ca="1">_xlfn.XLOOKUP(E1330,Sheet1!$A$4:$A$11,Sheet1!$C$4:$C$11,"")</f>
        <v>#NAME?</v>
      </c>
      <c r="G1330" s="183" t="s">
        <v>600</v>
      </c>
      <c r="H1330" s="58">
        <v>784</v>
      </c>
      <c r="I1330" s="58">
        <v>654</v>
      </c>
      <c r="J1330" s="112">
        <f t="shared" si="64"/>
        <v>0.83418367346938771</v>
      </c>
      <c r="K1330" s="56">
        <v>649</v>
      </c>
      <c r="L1330" s="56">
        <v>362.20948012232401</v>
      </c>
      <c r="M1330" s="58">
        <v>284.553516819572</v>
      </c>
      <c r="N1330" s="57">
        <v>273.96302003081701</v>
      </c>
      <c r="O1330" s="112">
        <f t="shared" si="66"/>
        <v>1.0386566653687921</v>
      </c>
      <c r="P1330" s="57">
        <v>512</v>
      </c>
      <c r="Q1330" s="57">
        <v>361</v>
      </c>
      <c r="R1330" s="113">
        <f t="shared" si="65"/>
        <v>0.705078125</v>
      </c>
    </row>
    <row r="1331" spans="1:18" ht="37.5" x14ac:dyDescent="0.3">
      <c r="A1331" s="197" t="s">
        <v>611</v>
      </c>
      <c r="B1331" s="183">
        <v>85</v>
      </c>
      <c r="C1331" s="183" t="s">
        <v>57</v>
      </c>
      <c r="D1331" s="52">
        <v>2021</v>
      </c>
      <c r="E1331" s="183" t="s">
        <v>607</v>
      </c>
      <c r="F1331" s="184" t="e">
        <f ca="1">_xlfn.XLOOKUP(E1331,Sheet1!$A$4:$A$11,Sheet1!$C$4:$C$11,"")</f>
        <v>#NAME?</v>
      </c>
      <c r="G1331" s="183" t="s">
        <v>737</v>
      </c>
      <c r="H1331" s="58">
        <v>2201</v>
      </c>
      <c r="I1331" s="58">
        <v>1828</v>
      </c>
      <c r="J1331" s="112">
        <f t="shared" si="64"/>
        <v>0.83053157655611087</v>
      </c>
      <c r="K1331" s="56">
        <v>1758</v>
      </c>
      <c r="L1331" s="56">
        <v>351.02297592997797</v>
      </c>
      <c r="M1331" s="58">
        <v>239.638949671772</v>
      </c>
      <c r="N1331" s="57">
        <v>199.48122866894201</v>
      </c>
      <c r="O1331" s="112">
        <f t="shared" si="66"/>
        <v>1.201310776311066</v>
      </c>
      <c r="P1331" s="57">
        <v>1386</v>
      </c>
      <c r="Q1331" s="57">
        <v>1260</v>
      </c>
      <c r="R1331" s="113">
        <f t="shared" si="65"/>
        <v>0.90909090909090906</v>
      </c>
    </row>
    <row r="1332" spans="1:18" ht="37.5" x14ac:dyDescent="0.3">
      <c r="A1332" s="197" t="s">
        <v>611</v>
      </c>
      <c r="B1332" s="183">
        <v>85</v>
      </c>
      <c r="C1332" s="183" t="s">
        <v>57</v>
      </c>
      <c r="D1332" s="52">
        <v>2021</v>
      </c>
      <c r="E1332" s="183" t="s">
        <v>604</v>
      </c>
      <c r="F1332" s="184" t="e">
        <f ca="1">_xlfn.XLOOKUP(E1332,Sheet1!$A$4:$A$11,Sheet1!$C$4:$C$11,"")</f>
        <v>#NAME?</v>
      </c>
      <c r="G1332" s="51" t="s">
        <v>605</v>
      </c>
      <c r="H1332" s="58">
        <v>2506</v>
      </c>
      <c r="I1332" s="58">
        <v>1928</v>
      </c>
      <c r="J1332" s="112">
        <f t="shared" si="64"/>
        <v>0.76935355147645645</v>
      </c>
      <c r="K1332" s="56">
        <v>2402</v>
      </c>
      <c r="L1332" s="56">
        <v>454.73547717842303</v>
      </c>
      <c r="M1332" s="58">
        <v>278.63381742738602</v>
      </c>
      <c r="N1332" s="57">
        <v>317.24854288093297</v>
      </c>
      <c r="O1332" s="112">
        <f t="shared" si="66"/>
        <v>0.87828241824883813</v>
      </c>
      <c r="P1332" s="57">
        <v>432</v>
      </c>
      <c r="Q1332" s="57">
        <v>348</v>
      </c>
      <c r="R1332" s="113">
        <f t="shared" si="65"/>
        <v>0.80555555555555558</v>
      </c>
    </row>
    <row r="1333" spans="1:18" ht="37.5" x14ac:dyDescent="0.3">
      <c r="A1333" s="197" t="s">
        <v>611</v>
      </c>
      <c r="B1333" s="183">
        <v>86</v>
      </c>
      <c r="C1333" s="183" t="s">
        <v>62</v>
      </c>
      <c r="D1333" s="52">
        <v>2021</v>
      </c>
      <c r="E1333" s="183" t="s">
        <v>595</v>
      </c>
      <c r="F1333" s="184" t="e">
        <f ca="1">_xlfn.XLOOKUP(E1333,Sheet1!$A$4:$A$11,Sheet1!$C$4:$C$11,"")</f>
        <v>#NAME?</v>
      </c>
      <c r="G1333" s="183" t="s">
        <v>596</v>
      </c>
      <c r="H1333" s="58">
        <v>598</v>
      </c>
      <c r="I1333" s="58">
        <v>826</v>
      </c>
      <c r="J1333" s="112">
        <f t="shared" si="64"/>
        <v>1.3812709030100334</v>
      </c>
      <c r="K1333" s="56">
        <v>229</v>
      </c>
      <c r="L1333" s="56">
        <v>101.19249394673101</v>
      </c>
      <c r="M1333" s="58">
        <v>191.74818401937</v>
      </c>
      <c r="N1333" s="57">
        <v>241.12663755458499</v>
      </c>
      <c r="O1333" s="112">
        <f t="shared" si="66"/>
        <v>0.79521775762316205</v>
      </c>
      <c r="P1333" s="57">
        <v>245</v>
      </c>
      <c r="Q1333" s="57">
        <v>207</v>
      </c>
      <c r="R1333" s="113">
        <f t="shared" si="65"/>
        <v>0.8448979591836735</v>
      </c>
    </row>
    <row r="1334" spans="1:18" ht="37.5" x14ac:dyDescent="0.3">
      <c r="A1334" s="197" t="s">
        <v>611</v>
      </c>
      <c r="B1334" s="183">
        <v>86</v>
      </c>
      <c r="C1334" s="183" t="s">
        <v>62</v>
      </c>
      <c r="D1334" s="52">
        <v>2021</v>
      </c>
      <c r="E1334" s="183" t="s">
        <v>597</v>
      </c>
      <c r="F1334" s="184" t="e">
        <f ca="1">_xlfn.XLOOKUP(E1334,Sheet1!$A$4:$A$11,Sheet1!$C$4:$C$11,"")</f>
        <v>#NAME?</v>
      </c>
      <c r="G1334" s="183" t="s">
        <v>598</v>
      </c>
      <c r="H1334" s="58">
        <v>412</v>
      </c>
      <c r="I1334" s="58">
        <v>476</v>
      </c>
      <c r="J1334" s="112">
        <f t="shared" si="64"/>
        <v>1.1553398058252426</v>
      </c>
      <c r="K1334" s="56">
        <v>227</v>
      </c>
      <c r="L1334" s="56">
        <v>174.06512605041999</v>
      </c>
      <c r="M1334" s="58">
        <v>252.168067226891</v>
      </c>
      <c r="N1334" s="57">
        <v>473.656387665198</v>
      </c>
      <c r="O1334" s="112">
        <f t="shared" si="66"/>
        <v>0.53238607943177352</v>
      </c>
      <c r="P1334" s="57">
        <v>111</v>
      </c>
      <c r="Q1334" s="57">
        <v>101</v>
      </c>
      <c r="R1334" s="113">
        <f t="shared" si="65"/>
        <v>0.90990990990990994</v>
      </c>
    </row>
    <row r="1335" spans="1:18" ht="37.5" x14ac:dyDescent="0.3">
      <c r="A1335" s="197" t="s">
        <v>611</v>
      </c>
      <c r="B1335" s="183">
        <v>86</v>
      </c>
      <c r="C1335" s="183" t="s">
        <v>62</v>
      </c>
      <c r="D1335" s="52">
        <v>2021</v>
      </c>
      <c r="E1335" s="183" t="s">
        <v>599</v>
      </c>
      <c r="F1335" s="184" t="e">
        <f ca="1">_xlfn.XLOOKUP(E1335,Sheet1!$A$4:$A$11,Sheet1!$C$4:$C$11,"")</f>
        <v>#NAME?</v>
      </c>
      <c r="G1335" s="183" t="s">
        <v>600</v>
      </c>
      <c r="H1335" s="58">
        <v>362</v>
      </c>
      <c r="I1335" s="58">
        <v>472</v>
      </c>
      <c r="J1335" s="112">
        <f t="shared" si="64"/>
        <v>1.3038674033149171</v>
      </c>
      <c r="K1335" s="56">
        <v>230</v>
      </c>
      <c r="L1335" s="56">
        <v>177.860169491525</v>
      </c>
      <c r="M1335" s="58">
        <v>256.97245762711901</v>
      </c>
      <c r="N1335" s="57">
        <v>220.27391304347799</v>
      </c>
      <c r="O1335" s="112">
        <f t="shared" si="66"/>
        <v>1.1666041342644029</v>
      </c>
      <c r="P1335" s="57">
        <v>257</v>
      </c>
      <c r="Q1335" s="57">
        <v>221</v>
      </c>
      <c r="R1335" s="113">
        <f t="shared" si="65"/>
        <v>0.8599221789883269</v>
      </c>
    </row>
    <row r="1336" spans="1:18" ht="37.5" x14ac:dyDescent="0.3">
      <c r="A1336" s="197" t="s">
        <v>611</v>
      </c>
      <c r="B1336" s="183">
        <v>86</v>
      </c>
      <c r="C1336" s="183" t="s">
        <v>62</v>
      </c>
      <c r="D1336" s="52">
        <v>2021</v>
      </c>
      <c r="E1336" s="183" t="s">
        <v>607</v>
      </c>
      <c r="F1336" s="184" t="e">
        <f ca="1">_xlfn.XLOOKUP(E1336,Sheet1!$A$4:$A$11,Sheet1!$C$4:$C$11,"")</f>
        <v>#NAME?</v>
      </c>
      <c r="G1336" s="183" t="s">
        <v>737</v>
      </c>
      <c r="H1336" s="58">
        <v>385</v>
      </c>
      <c r="I1336" s="58">
        <v>419</v>
      </c>
      <c r="J1336" s="112">
        <f t="shared" si="64"/>
        <v>1.0883116883116883</v>
      </c>
      <c r="K1336" s="56">
        <v>110</v>
      </c>
      <c r="L1336" s="56">
        <v>95.823389021479699</v>
      </c>
      <c r="M1336" s="58">
        <v>102.236276849642</v>
      </c>
      <c r="N1336" s="57">
        <v>71.490909090909099</v>
      </c>
      <c r="O1336" s="112">
        <f t="shared" si="66"/>
        <v>1.4300598236852262</v>
      </c>
      <c r="P1336" s="57">
        <v>113</v>
      </c>
      <c r="Q1336" s="57">
        <v>111</v>
      </c>
      <c r="R1336" s="113">
        <f t="shared" si="65"/>
        <v>0.98230088495575218</v>
      </c>
    </row>
    <row r="1337" spans="1:18" ht="37.5" x14ac:dyDescent="0.3">
      <c r="A1337" s="197" t="s">
        <v>611</v>
      </c>
      <c r="B1337" s="183">
        <v>86</v>
      </c>
      <c r="C1337" s="183" t="s">
        <v>62</v>
      </c>
      <c r="D1337" s="52">
        <v>2021</v>
      </c>
      <c r="E1337" s="183" t="s">
        <v>604</v>
      </c>
      <c r="F1337" s="184" t="e">
        <f ca="1">_xlfn.XLOOKUP(E1337,Sheet1!$A$4:$A$11,Sheet1!$C$4:$C$11,"")</f>
        <v>#NAME?</v>
      </c>
      <c r="G1337" s="51" t="s">
        <v>605</v>
      </c>
      <c r="H1337" s="58">
        <v>1178</v>
      </c>
      <c r="I1337" s="58">
        <v>1536</v>
      </c>
      <c r="J1337" s="112">
        <f t="shared" si="64"/>
        <v>1.303904923599321</v>
      </c>
      <c r="K1337" s="56">
        <v>505</v>
      </c>
      <c r="L1337" s="56">
        <v>120.003255208333</v>
      </c>
      <c r="M1337" s="58">
        <v>246.227213541667</v>
      </c>
      <c r="N1337" s="57">
        <v>259.00396039603999</v>
      </c>
      <c r="O1337" s="112">
        <f t="shared" si="66"/>
        <v>0.95066968537918795</v>
      </c>
      <c r="P1337" s="57">
        <v>290</v>
      </c>
      <c r="Q1337" s="57">
        <v>276</v>
      </c>
      <c r="R1337" s="113">
        <f t="shared" si="65"/>
        <v>0.9517241379310345</v>
      </c>
    </row>
    <row r="1338" spans="1:18" ht="37.5" x14ac:dyDescent="0.3">
      <c r="A1338" s="197" t="s">
        <v>611</v>
      </c>
      <c r="B1338" s="183">
        <v>87</v>
      </c>
      <c r="C1338" s="183" t="s">
        <v>69</v>
      </c>
      <c r="D1338" s="52">
        <v>2021</v>
      </c>
      <c r="E1338" s="183" t="s">
        <v>595</v>
      </c>
      <c r="F1338" s="184" t="e">
        <f ca="1">_xlfn.XLOOKUP(E1338,Sheet1!$A$4:$A$11,Sheet1!$C$4:$C$11,"")</f>
        <v>#NAME?</v>
      </c>
      <c r="G1338" s="183" t="s">
        <v>596</v>
      </c>
      <c r="H1338" s="58">
        <v>430</v>
      </c>
      <c r="I1338" s="58">
        <v>474</v>
      </c>
      <c r="J1338" s="112">
        <f t="shared" si="64"/>
        <v>1.1023255813953488</v>
      </c>
      <c r="K1338" s="56">
        <v>255</v>
      </c>
      <c r="L1338" s="56">
        <v>196.360759493671</v>
      </c>
      <c r="M1338" s="58">
        <v>276.60548523206802</v>
      </c>
      <c r="N1338" s="57">
        <v>292.56862745097999</v>
      </c>
      <c r="O1338" s="112">
        <f t="shared" si="66"/>
        <v>0.94543795635919092</v>
      </c>
      <c r="P1338" s="57">
        <v>252</v>
      </c>
      <c r="Q1338" s="57">
        <v>210</v>
      </c>
      <c r="R1338" s="113">
        <f t="shared" si="65"/>
        <v>0.83333333333333337</v>
      </c>
    </row>
    <row r="1339" spans="1:18" ht="37.5" x14ac:dyDescent="0.3">
      <c r="A1339" s="197" t="s">
        <v>611</v>
      </c>
      <c r="B1339" s="183">
        <v>87</v>
      </c>
      <c r="C1339" s="183" t="s">
        <v>69</v>
      </c>
      <c r="D1339" s="52">
        <v>2021</v>
      </c>
      <c r="E1339" s="183" t="s">
        <v>597</v>
      </c>
      <c r="F1339" s="184" t="e">
        <f ca="1">_xlfn.XLOOKUP(E1339,Sheet1!$A$4:$A$11,Sheet1!$C$4:$C$11,"")</f>
        <v>#NAME?</v>
      </c>
      <c r="G1339" s="183" t="s">
        <v>598</v>
      </c>
      <c r="H1339" s="58">
        <v>527</v>
      </c>
      <c r="I1339" s="58">
        <v>557</v>
      </c>
      <c r="J1339" s="112">
        <f t="shared" si="64"/>
        <v>1.0569259962049335</v>
      </c>
      <c r="K1339" s="56">
        <v>148</v>
      </c>
      <c r="L1339" s="56">
        <v>96.983842010771994</v>
      </c>
      <c r="M1339" s="58">
        <v>132.04488330341101</v>
      </c>
      <c r="N1339" s="57">
        <v>432.82432432432398</v>
      </c>
      <c r="O1339" s="112">
        <f t="shared" si="66"/>
        <v>0.30507731632122209</v>
      </c>
      <c r="P1339" s="57">
        <v>145</v>
      </c>
      <c r="Q1339" s="57">
        <v>130</v>
      </c>
      <c r="R1339" s="113">
        <f t="shared" si="65"/>
        <v>0.89655172413793105</v>
      </c>
    </row>
    <row r="1340" spans="1:18" ht="37.5" x14ac:dyDescent="0.3">
      <c r="A1340" s="197" t="s">
        <v>611</v>
      </c>
      <c r="B1340" s="183">
        <v>87</v>
      </c>
      <c r="C1340" s="183" t="s">
        <v>69</v>
      </c>
      <c r="D1340" s="52">
        <v>2021</v>
      </c>
      <c r="E1340" s="183" t="s">
        <v>599</v>
      </c>
      <c r="F1340" s="184" t="e">
        <f ca="1">_xlfn.XLOOKUP(E1340,Sheet1!$A$4:$A$11,Sheet1!$C$4:$C$11,"")</f>
        <v>#NAME?</v>
      </c>
      <c r="G1340" s="183" t="s">
        <v>600</v>
      </c>
      <c r="H1340" s="58">
        <v>284</v>
      </c>
      <c r="I1340" s="58">
        <v>293</v>
      </c>
      <c r="J1340" s="112">
        <f t="shared" si="64"/>
        <v>1.0316901408450705</v>
      </c>
      <c r="K1340" s="56">
        <v>232</v>
      </c>
      <c r="L1340" s="56">
        <v>289.01023890785001</v>
      </c>
      <c r="M1340" s="58">
        <v>286.43003412969301</v>
      </c>
      <c r="N1340" s="57">
        <v>286.71551724137902</v>
      </c>
      <c r="O1340" s="112">
        <f t="shared" si="66"/>
        <v>0.99900429835666804</v>
      </c>
      <c r="P1340" s="57">
        <v>158</v>
      </c>
      <c r="Q1340" s="57">
        <v>133</v>
      </c>
      <c r="R1340" s="113">
        <f t="shared" si="65"/>
        <v>0.84177215189873422</v>
      </c>
    </row>
    <row r="1341" spans="1:18" ht="37.5" x14ac:dyDescent="0.3">
      <c r="A1341" s="197" t="s">
        <v>611</v>
      </c>
      <c r="B1341" s="183">
        <v>87</v>
      </c>
      <c r="C1341" s="183" t="s">
        <v>69</v>
      </c>
      <c r="D1341" s="52">
        <v>2021</v>
      </c>
      <c r="E1341" s="183" t="s">
        <v>607</v>
      </c>
      <c r="F1341" s="184" t="e">
        <f ca="1">_xlfn.XLOOKUP(E1341,Sheet1!$A$4:$A$11,Sheet1!$C$4:$C$11,"")</f>
        <v>#NAME?</v>
      </c>
      <c r="G1341" s="183" t="s">
        <v>737</v>
      </c>
      <c r="H1341" s="58">
        <v>300</v>
      </c>
      <c r="I1341" s="58">
        <v>413</v>
      </c>
      <c r="J1341" s="112">
        <f t="shared" si="64"/>
        <v>1.3766666666666667</v>
      </c>
      <c r="K1341" s="56">
        <v>62</v>
      </c>
      <c r="L1341" s="56">
        <v>54.794188861985504</v>
      </c>
      <c r="M1341" s="58">
        <v>134.96610169491501</v>
      </c>
      <c r="N1341" s="57">
        <v>113.38709677419401</v>
      </c>
      <c r="O1341" s="112">
        <f t="shared" si="66"/>
        <v>1.1903127034259882</v>
      </c>
      <c r="P1341" s="57">
        <v>175</v>
      </c>
      <c r="Q1341" s="57">
        <v>175</v>
      </c>
      <c r="R1341" s="113">
        <f t="shared" si="65"/>
        <v>1</v>
      </c>
    </row>
    <row r="1342" spans="1:18" ht="37.5" x14ac:dyDescent="0.3">
      <c r="A1342" s="197" t="s">
        <v>611</v>
      </c>
      <c r="B1342" s="183">
        <v>87</v>
      </c>
      <c r="C1342" s="183" t="s">
        <v>69</v>
      </c>
      <c r="D1342" s="52">
        <v>2021</v>
      </c>
      <c r="E1342" s="183" t="s">
        <v>604</v>
      </c>
      <c r="F1342" s="184" t="e">
        <f ca="1">_xlfn.XLOOKUP(E1342,Sheet1!$A$4:$A$11,Sheet1!$C$4:$C$11,"")</f>
        <v>#NAME?</v>
      </c>
      <c r="G1342" s="51" t="s">
        <v>605</v>
      </c>
      <c r="H1342" s="58">
        <v>1058</v>
      </c>
      <c r="I1342" s="58">
        <v>973</v>
      </c>
      <c r="J1342" s="112">
        <f t="shared" si="64"/>
        <v>0.91965973534971646</v>
      </c>
      <c r="K1342" s="56">
        <v>512</v>
      </c>
      <c r="L1342" s="56">
        <v>192.06577595066801</v>
      </c>
      <c r="M1342" s="58">
        <v>159.05241521068899</v>
      </c>
      <c r="N1342" s="57">
        <v>200.259765625</v>
      </c>
      <c r="O1342" s="112">
        <f t="shared" si="66"/>
        <v>0.79423050713304755</v>
      </c>
      <c r="P1342" s="57">
        <v>109</v>
      </c>
      <c r="Q1342" s="57">
        <v>102</v>
      </c>
      <c r="R1342" s="113">
        <f t="shared" si="65"/>
        <v>0.93577981651376152</v>
      </c>
    </row>
    <row r="1343" spans="1:18" ht="37.5" x14ac:dyDescent="0.3">
      <c r="A1343" s="197" t="s">
        <v>611</v>
      </c>
      <c r="B1343" s="183">
        <v>89</v>
      </c>
      <c r="C1343" s="183" t="s">
        <v>67</v>
      </c>
      <c r="D1343" s="52">
        <v>2021</v>
      </c>
      <c r="E1343" s="183" t="s">
        <v>595</v>
      </c>
      <c r="F1343" s="184" t="e">
        <f ca="1">_xlfn.XLOOKUP(E1343,Sheet1!$A$4:$A$11,Sheet1!$C$4:$C$11,"")</f>
        <v>#NAME?</v>
      </c>
      <c r="G1343" s="183" t="s">
        <v>596</v>
      </c>
      <c r="H1343" s="58">
        <v>710</v>
      </c>
      <c r="I1343" s="58">
        <v>726</v>
      </c>
      <c r="J1343" s="112">
        <f t="shared" si="64"/>
        <v>1.0225352112676056</v>
      </c>
      <c r="K1343" s="56">
        <v>780</v>
      </c>
      <c r="L1343" s="56">
        <v>392.14876033057902</v>
      </c>
      <c r="M1343" s="58">
        <v>527.86088154269999</v>
      </c>
      <c r="N1343" s="57">
        <v>477.86794871794899</v>
      </c>
      <c r="O1343" s="112">
        <f t="shared" si="66"/>
        <v>1.1046166267456834</v>
      </c>
      <c r="P1343" s="57">
        <v>726</v>
      </c>
      <c r="Q1343" s="57">
        <v>530</v>
      </c>
      <c r="R1343" s="113">
        <f t="shared" si="65"/>
        <v>0.73002754820936644</v>
      </c>
    </row>
    <row r="1344" spans="1:18" ht="37.5" x14ac:dyDescent="0.3">
      <c r="A1344" s="197" t="s">
        <v>611</v>
      </c>
      <c r="B1344" s="183">
        <v>89</v>
      </c>
      <c r="C1344" s="183" t="s">
        <v>67</v>
      </c>
      <c r="D1344" s="52">
        <v>2021</v>
      </c>
      <c r="E1344" s="183" t="s">
        <v>597</v>
      </c>
      <c r="F1344" s="184" t="e">
        <f ca="1">_xlfn.XLOOKUP(E1344,Sheet1!$A$4:$A$11,Sheet1!$C$4:$C$11,"")</f>
        <v>#NAME?</v>
      </c>
      <c r="G1344" s="183" t="s">
        <v>598</v>
      </c>
      <c r="H1344" s="58">
        <v>897</v>
      </c>
      <c r="I1344" s="58">
        <v>959</v>
      </c>
      <c r="J1344" s="112">
        <f t="shared" si="64"/>
        <v>1.069119286510591</v>
      </c>
      <c r="K1344" s="56">
        <v>317</v>
      </c>
      <c r="L1344" s="56">
        <v>120.651720542231</v>
      </c>
      <c r="M1344" s="58">
        <v>148.718456725756</v>
      </c>
      <c r="N1344" s="57">
        <v>553.01261829653004</v>
      </c>
      <c r="O1344" s="112">
        <f t="shared" si="66"/>
        <v>0.26892416520957557</v>
      </c>
      <c r="P1344" s="57">
        <v>134</v>
      </c>
      <c r="Q1344" s="57">
        <v>111</v>
      </c>
      <c r="R1344" s="113">
        <f t="shared" si="65"/>
        <v>0.82835820895522383</v>
      </c>
    </row>
    <row r="1345" spans="1:18" ht="37.5" x14ac:dyDescent="0.3">
      <c r="A1345" s="197" t="s">
        <v>611</v>
      </c>
      <c r="B1345" s="183">
        <v>89</v>
      </c>
      <c r="C1345" s="183" t="s">
        <v>67</v>
      </c>
      <c r="D1345" s="52">
        <v>2021</v>
      </c>
      <c r="E1345" s="183" t="s">
        <v>599</v>
      </c>
      <c r="F1345" s="184" t="e">
        <f ca="1">_xlfn.XLOOKUP(E1345,Sheet1!$A$4:$A$11,Sheet1!$C$4:$C$11,"")</f>
        <v>#NAME?</v>
      </c>
      <c r="G1345" s="183" t="s">
        <v>600</v>
      </c>
      <c r="H1345" s="58">
        <v>709</v>
      </c>
      <c r="I1345" s="58">
        <v>663</v>
      </c>
      <c r="J1345" s="112">
        <f t="shared" si="64"/>
        <v>0.93511988716502115</v>
      </c>
      <c r="K1345" s="56">
        <v>664</v>
      </c>
      <c r="L1345" s="56">
        <v>365.550527903469</v>
      </c>
      <c r="M1345" s="58">
        <v>305.137254901961</v>
      </c>
      <c r="N1345" s="57">
        <v>399.34789156626499</v>
      </c>
      <c r="O1345" s="112">
        <f t="shared" si="66"/>
        <v>0.7640888091463196</v>
      </c>
      <c r="P1345" s="57">
        <v>603</v>
      </c>
      <c r="Q1345" s="57">
        <v>344</v>
      </c>
      <c r="R1345" s="113">
        <f t="shared" si="65"/>
        <v>0.57048092868988387</v>
      </c>
    </row>
    <row r="1346" spans="1:18" ht="37.5" x14ac:dyDescent="0.3">
      <c r="A1346" s="197" t="s">
        <v>611</v>
      </c>
      <c r="B1346" s="183">
        <v>89</v>
      </c>
      <c r="C1346" s="183" t="s">
        <v>67</v>
      </c>
      <c r="D1346" s="52">
        <v>2021</v>
      </c>
      <c r="E1346" s="183" t="s">
        <v>607</v>
      </c>
      <c r="F1346" s="184" t="e">
        <f ca="1">_xlfn.XLOOKUP(E1346,Sheet1!$A$4:$A$11,Sheet1!$C$4:$C$11,"")</f>
        <v>#NAME?</v>
      </c>
      <c r="G1346" s="183" t="s">
        <v>737</v>
      </c>
      <c r="H1346" s="58">
        <v>1697</v>
      </c>
      <c r="I1346" s="58">
        <v>1853</v>
      </c>
      <c r="J1346" s="112">
        <f t="shared" si="64"/>
        <v>1.0919269298762522</v>
      </c>
      <c r="K1346" s="56">
        <v>1159</v>
      </c>
      <c r="L1346" s="56">
        <v>228.29735563950399</v>
      </c>
      <c r="M1346" s="58">
        <v>249.18780356179201</v>
      </c>
      <c r="N1346" s="57">
        <v>174.68679896462501</v>
      </c>
      <c r="O1346" s="112">
        <f t="shared" si="66"/>
        <v>1.4264833120690124</v>
      </c>
      <c r="P1346" s="57">
        <v>1315</v>
      </c>
      <c r="Q1346" s="57">
        <v>1259</v>
      </c>
      <c r="R1346" s="113">
        <f t="shared" si="65"/>
        <v>0.95741444866920156</v>
      </c>
    </row>
    <row r="1347" spans="1:18" ht="37.5" x14ac:dyDescent="0.3">
      <c r="A1347" s="197" t="s">
        <v>611</v>
      </c>
      <c r="B1347" s="183">
        <v>89</v>
      </c>
      <c r="C1347" s="183" t="s">
        <v>67</v>
      </c>
      <c r="D1347" s="52">
        <v>2021</v>
      </c>
      <c r="E1347" s="183" t="s">
        <v>604</v>
      </c>
      <c r="F1347" s="184" t="e">
        <f ca="1">_xlfn.XLOOKUP(E1347,Sheet1!$A$4:$A$11,Sheet1!$C$4:$C$11,"")</f>
        <v>#NAME?</v>
      </c>
      <c r="G1347" s="51" t="s">
        <v>605</v>
      </c>
      <c r="H1347" s="58">
        <v>1811</v>
      </c>
      <c r="I1347" s="58">
        <v>1836</v>
      </c>
      <c r="J1347" s="112">
        <f t="shared" si="64"/>
        <v>1.0138045278851464</v>
      </c>
      <c r="K1347" s="56">
        <v>1227</v>
      </c>
      <c r="L1347" s="56">
        <v>243.92973856209201</v>
      </c>
      <c r="M1347" s="58">
        <v>279.099128540305</v>
      </c>
      <c r="N1347" s="57">
        <v>255.08312958435201</v>
      </c>
      <c r="O1347" s="112">
        <f t="shared" si="66"/>
        <v>1.0941496954153187</v>
      </c>
      <c r="P1347" s="57">
        <v>522</v>
      </c>
      <c r="Q1347" s="57">
        <v>460</v>
      </c>
      <c r="R1347" s="113">
        <f t="shared" si="65"/>
        <v>0.88122605363984674</v>
      </c>
    </row>
    <row r="1348" spans="1:18" ht="37.5" x14ac:dyDescent="0.3">
      <c r="A1348" s="197" t="s">
        <v>610</v>
      </c>
      <c r="B1348" s="183">
        <v>9</v>
      </c>
      <c r="C1348" s="183" t="s">
        <v>9</v>
      </c>
      <c r="D1348" s="52">
        <v>2021</v>
      </c>
      <c r="E1348" s="183" t="s">
        <v>595</v>
      </c>
      <c r="F1348" s="184" t="e">
        <f ca="1">_xlfn.XLOOKUP(E1348,Sheet1!$A$4:$A$11,Sheet1!$C$4:$C$11,"")</f>
        <v>#NAME?</v>
      </c>
      <c r="G1348" s="183" t="s">
        <v>596</v>
      </c>
      <c r="H1348" s="58">
        <v>1234</v>
      </c>
      <c r="I1348" s="58">
        <v>1124</v>
      </c>
      <c r="J1348" s="112">
        <f t="shared" si="64"/>
        <v>0.91085899513776336</v>
      </c>
      <c r="K1348" s="56">
        <v>2186</v>
      </c>
      <c r="L1348" s="56">
        <v>709.86654804270495</v>
      </c>
      <c r="M1348" s="58">
        <v>766.66192170818499</v>
      </c>
      <c r="N1348" s="57">
        <v>511.26212259835302</v>
      </c>
      <c r="O1348" s="112">
        <f t="shared" si="66"/>
        <v>1.4995476641450198</v>
      </c>
      <c r="P1348" s="57">
        <v>286</v>
      </c>
      <c r="Q1348" s="57">
        <v>286</v>
      </c>
      <c r="R1348" s="113">
        <f t="shared" si="65"/>
        <v>1</v>
      </c>
    </row>
    <row r="1349" spans="1:18" ht="37.5" x14ac:dyDescent="0.3">
      <c r="A1349" s="197" t="s">
        <v>610</v>
      </c>
      <c r="B1349" s="183">
        <v>9</v>
      </c>
      <c r="C1349" s="183" t="s">
        <v>9</v>
      </c>
      <c r="D1349" s="52">
        <v>2021</v>
      </c>
      <c r="E1349" s="183" t="s">
        <v>597</v>
      </c>
      <c r="F1349" s="184" t="e">
        <f ca="1">_xlfn.XLOOKUP(E1349,Sheet1!$A$4:$A$11,Sheet1!$C$4:$C$11,"")</f>
        <v>#NAME?</v>
      </c>
      <c r="G1349" s="183" t="s">
        <v>598</v>
      </c>
      <c r="H1349" s="58">
        <v>2218</v>
      </c>
      <c r="I1349" s="58">
        <v>2285</v>
      </c>
      <c r="J1349" s="112">
        <f t="shared" si="64"/>
        <v>1.0302073940486924</v>
      </c>
      <c r="K1349" s="56">
        <v>269</v>
      </c>
      <c r="L1349" s="56">
        <v>42.969365426695802</v>
      </c>
      <c r="M1349" s="58">
        <v>61.231509846827102</v>
      </c>
      <c r="N1349" s="57">
        <v>398.74721189591099</v>
      </c>
      <c r="O1349" s="112">
        <f t="shared" si="66"/>
        <v>0.15355971909042709</v>
      </c>
      <c r="P1349" s="57">
        <v>408</v>
      </c>
      <c r="Q1349" s="57">
        <v>365</v>
      </c>
      <c r="R1349" s="113">
        <f t="shared" si="65"/>
        <v>0.89460784313725494</v>
      </c>
    </row>
    <row r="1350" spans="1:18" ht="37.5" x14ac:dyDescent="0.3">
      <c r="A1350" s="197" t="s">
        <v>610</v>
      </c>
      <c r="B1350" s="183">
        <v>9</v>
      </c>
      <c r="C1350" s="183" t="s">
        <v>9</v>
      </c>
      <c r="D1350" s="52">
        <v>2021</v>
      </c>
      <c r="E1350" s="183" t="s">
        <v>599</v>
      </c>
      <c r="F1350" s="184" t="e">
        <f ca="1">_xlfn.XLOOKUP(E1350,Sheet1!$A$4:$A$11,Sheet1!$C$4:$C$11,"")</f>
        <v>#NAME?</v>
      </c>
      <c r="G1350" s="183" t="s">
        <v>600</v>
      </c>
      <c r="H1350" s="58">
        <v>2681</v>
      </c>
      <c r="I1350" s="58">
        <v>4135</v>
      </c>
      <c r="J1350" s="112">
        <f t="shared" si="64"/>
        <v>1.5423349496456547</v>
      </c>
      <c r="K1350" s="56">
        <v>10644</v>
      </c>
      <c r="L1350" s="56">
        <v>939.55501813784804</v>
      </c>
      <c r="M1350" s="58">
        <v>1278.8897218863401</v>
      </c>
      <c r="N1350" s="57">
        <v>895.00432168357804</v>
      </c>
      <c r="O1350" s="112">
        <f t="shared" si="66"/>
        <v>1.4289201637380269</v>
      </c>
      <c r="P1350" s="57">
        <v>2714</v>
      </c>
      <c r="Q1350" s="57">
        <v>2657</v>
      </c>
      <c r="R1350" s="113">
        <f t="shared" si="65"/>
        <v>0.97899778924097269</v>
      </c>
    </row>
    <row r="1351" spans="1:18" ht="37.5" x14ac:dyDescent="0.3">
      <c r="A1351" s="197" t="s">
        <v>610</v>
      </c>
      <c r="B1351" s="183">
        <v>9</v>
      </c>
      <c r="C1351" s="183" t="s">
        <v>9</v>
      </c>
      <c r="D1351" s="52">
        <v>2021</v>
      </c>
      <c r="E1351" s="183" t="s">
        <v>607</v>
      </c>
      <c r="F1351" s="184" t="e">
        <f ca="1">_xlfn.XLOOKUP(E1351,Sheet1!$A$4:$A$11,Sheet1!$C$4:$C$11,"")</f>
        <v>#NAME?</v>
      </c>
      <c r="G1351" s="183" t="s">
        <v>737</v>
      </c>
      <c r="H1351" s="58">
        <v>505</v>
      </c>
      <c r="I1351" s="58">
        <v>519</v>
      </c>
      <c r="J1351" s="112">
        <f t="shared" si="64"/>
        <v>1.0277227722772277</v>
      </c>
      <c r="K1351" s="56">
        <v>4</v>
      </c>
      <c r="L1351" s="56">
        <v>2.8131021194604999</v>
      </c>
      <c r="M1351" s="58">
        <v>26.375722543352602</v>
      </c>
      <c r="N1351" s="57">
        <v>48.25</v>
      </c>
      <c r="O1351" s="112">
        <f t="shared" si="66"/>
        <v>0.54664709934409539</v>
      </c>
      <c r="P1351" s="57">
        <v>0</v>
      </c>
      <c r="Q1351" s="57">
        <v>0</v>
      </c>
      <c r="R1351" s="113" t="e">
        <f t="shared" si="65"/>
        <v>#DIV/0!</v>
      </c>
    </row>
    <row r="1352" spans="1:18" ht="37.5" x14ac:dyDescent="0.3">
      <c r="A1352" s="197" t="s">
        <v>610</v>
      </c>
      <c r="B1352" s="183">
        <v>9</v>
      </c>
      <c r="C1352" s="183" t="s">
        <v>9</v>
      </c>
      <c r="D1352" s="52">
        <v>2021</v>
      </c>
      <c r="E1352" s="183" t="s">
        <v>601</v>
      </c>
      <c r="F1352" s="184" t="e">
        <f ca="1">_xlfn.XLOOKUP(E1352,Sheet1!$A$4:$A$11,Sheet1!$C$4:$C$11,"")</f>
        <v>#NAME?</v>
      </c>
      <c r="G1352" s="183" t="s">
        <v>613</v>
      </c>
      <c r="H1352" s="58">
        <v>643</v>
      </c>
      <c r="I1352" s="58">
        <v>1247</v>
      </c>
      <c r="J1352" s="112">
        <f t="shared" si="64"/>
        <v>1.9393468118195956</v>
      </c>
      <c r="K1352" s="56">
        <v>1338</v>
      </c>
      <c r="L1352" s="56">
        <v>391.63592622293498</v>
      </c>
      <c r="M1352" s="58">
        <v>1089.0312750601399</v>
      </c>
      <c r="N1352" s="57">
        <v>669.45739910313898</v>
      </c>
      <c r="O1352" s="112">
        <f t="shared" si="66"/>
        <v>1.6267372300598919</v>
      </c>
      <c r="P1352" s="57">
        <v>934</v>
      </c>
      <c r="Q1352" s="57">
        <v>934</v>
      </c>
      <c r="R1352" s="113">
        <f t="shared" si="65"/>
        <v>1</v>
      </c>
    </row>
    <row r="1353" spans="1:18" ht="37.5" x14ac:dyDescent="0.3">
      <c r="A1353" s="197" t="s">
        <v>610</v>
      </c>
      <c r="B1353" s="183">
        <v>9</v>
      </c>
      <c r="C1353" s="183" t="s">
        <v>9</v>
      </c>
      <c r="D1353" s="52">
        <v>2021</v>
      </c>
      <c r="E1353" s="183" t="s">
        <v>602</v>
      </c>
      <c r="F1353" s="184" t="e">
        <f ca="1">_xlfn.XLOOKUP(E1353,Sheet1!$A$4:$A$11,Sheet1!$C$4:$C$11,"")</f>
        <v>#NAME?</v>
      </c>
      <c r="G1353" s="183" t="s">
        <v>603</v>
      </c>
      <c r="H1353" s="58">
        <v>1179</v>
      </c>
      <c r="I1353" s="58">
        <v>1335</v>
      </c>
      <c r="J1353" s="112">
        <f t="shared" si="64"/>
        <v>1.1323155216284988</v>
      </c>
      <c r="K1353" s="56">
        <v>2664</v>
      </c>
      <c r="L1353" s="56">
        <v>728.35955056179796</v>
      </c>
      <c r="M1353" s="58">
        <v>757.84943820224703</v>
      </c>
      <c r="N1353" s="57">
        <v>579.87049549549499</v>
      </c>
      <c r="O1353" s="112">
        <f t="shared" si="66"/>
        <v>1.3069287782174024</v>
      </c>
      <c r="P1353" s="57">
        <v>1048</v>
      </c>
      <c r="Q1353" s="57">
        <v>909</v>
      </c>
      <c r="R1353" s="113">
        <f t="shared" si="65"/>
        <v>0.86736641221374045</v>
      </c>
    </row>
    <row r="1354" spans="1:18" ht="37.5" x14ac:dyDescent="0.3">
      <c r="A1354" s="197" t="s">
        <v>610</v>
      </c>
      <c r="B1354" s="183">
        <v>9</v>
      </c>
      <c r="C1354" s="183" t="s">
        <v>9</v>
      </c>
      <c r="D1354" s="52">
        <v>2021</v>
      </c>
      <c r="E1354" s="183" t="s">
        <v>604</v>
      </c>
      <c r="F1354" s="184" t="e">
        <f ca="1">_xlfn.XLOOKUP(E1354,Sheet1!$A$4:$A$11,Sheet1!$C$4:$C$11,"")</f>
        <v>#NAME?</v>
      </c>
      <c r="G1354" s="51" t="s">
        <v>605</v>
      </c>
      <c r="H1354" s="58">
        <v>247</v>
      </c>
      <c r="I1354" s="58">
        <v>237</v>
      </c>
      <c r="J1354" s="112">
        <f t="shared" si="64"/>
        <v>0.95951417004048578</v>
      </c>
      <c r="K1354" s="56">
        <v>301</v>
      </c>
      <c r="L1354" s="56">
        <v>463.565400843882</v>
      </c>
      <c r="M1354" s="58">
        <v>560.51054852320704</v>
      </c>
      <c r="N1354" s="57">
        <v>681.72757475083097</v>
      </c>
      <c r="O1354" s="112">
        <f t="shared" si="66"/>
        <v>0.82219139914953809</v>
      </c>
      <c r="P1354" s="57">
        <v>66</v>
      </c>
      <c r="Q1354" s="57">
        <v>63</v>
      </c>
      <c r="R1354" s="113">
        <f t="shared" si="65"/>
        <v>0.95454545454545459</v>
      </c>
    </row>
    <row r="1355" spans="1:18" ht="37.5" x14ac:dyDescent="0.3">
      <c r="A1355" s="197" t="s">
        <v>610</v>
      </c>
      <c r="B1355" s="183">
        <v>9</v>
      </c>
      <c r="C1355" s="183" t="s">
        <v>9</v>
      </c>
      <c r="D1355" s="52">
        <v>2021</v>
      </c>
      <c r="E1355" s="51" t="s">
        <v>608</v>
      </c>
      <c r="F1355" s="184" t="e">
        <f ca="1">_xlfn.XLOOKUP(E1355,Sheet1!$A$4:$A$11,Sheet1!$C$4:$C$11,"")</f>
        <v>#NAME?</v>
      </c>
      <c r="G1355" s="183" t="s">
        <v>609</v>
      </c>
      <c r="H1355" s="58">
        <v>397</v>
      </c>
      <c r="I1355" s="58">
        <v>503</v>
      </c>
      <c r="J1355" s="112">
        <f t="shared" si="64"/>
        <v>1.2670025188916876</v>
      </c>
      <c r="K1355" s="56">
        <v>1265</v>
      </c>
      <c r="L1355" s="56">
        <v>917.94234592445298</v>
      </c>
      <c r="M1355" s="58">
        <v>1129.40159045726</v>
      </c>
      <c r="N1355" s="57">
        <v>735.23794466403206</v>
      </c>
      <c r="O1355" s="112">
        <f t="shared" si="66"/>
        <v>1.5361035140444792</v>
      </c>
      <c r="P1355" s="57">
        <v>167</v>
      </c>
      <c r="Q1355" s="57">
        <v>166</v>
      </c>
      <c r="R1355" s="113">
        <f t="shared" si="65"/>
        <v>0.99401197604790414</v>
      </c>
    </row>
    <row r="1356" spans="1:18" ht="37.5" x14ac:dyDescent="0.3">
      <c r="A1356" s="197" t="s">
        <v>611</v>
      </c>
      <c r="B1356" s="183">
        <v>90</v>
      </c>
      <c r="C1356" s="183" t="s">
        <v>74</v>
      </c>
      <c r="D1356" s="52">
        <v>2021</v>
      </c>
      <c r="E1356" s="183" t="s">
        <v>595</v>
      </c>
      <c r="F1356" s="184" t="e">
        <f ca="1">_xlfn.XLOOKUP(E1356,Sheet1!$A$4:$A$11,Sheet1!$C$4:$C$11,"")</f>
        <v>#NAME?</v>
      </c>
      <c r="G1356" s="183" t="s">
        <v>596</v>
      </c>
      <c r="H1356" s="58">
        <v>469</v>
      </c>
      <c r="I1356" s="58">
        <v>199</v>
      </c>
      <c r="J1356" s="112">
        <f t="shared" si="64"/>
        <v>0.42430703624733473</v>
      </c>
      <c r="K1356" s="56">
        <v>270</v>
      </c>
      <c r="L1356" s="56">
        <v>495.22613065326601</v>
      </c>
      <c r="M1356" s="58">
        <v>123.718592964824</v>
      </c>
      <c r="N1356" s="57">
        <v>216.28888888888901</v>
      </c>
      <c r="O1356" s="112">
        <f t="shared" si="66"/>
        <v>0.57200623481116586</v>
      </c>
      <c r="P1356" s="57">
        <v>0</v>
      </c>
      <c r="Q1356" s="57">
        <v>0</v>
      </c>
      <c r="R1356" s="113" t="e">
        <f t="shared" si="65"/>
        <v>#DIV/0!</v>
      </c>
    </row>
    <row r="1357" spans="1:18" ht="37.5" x14ac:dyDescent="0.3">
      <c r="A1357" s="197" t="s">
        <v>611</v>
      </c>
      <c r="B1357" s="183">
        <v>90</v>
      </c>
      <c r="C1357" s="183" t="s">
        <v>74</v>
      </c>
      <c r="D1357" s="52">
        <v>2021</v>
      </c>
      <c r="E1357" s="183" t="s">
        <v>597</v>
      </c>
      <c r="F1357" s="184" t="e">
        <f ca="1">_xlfn.XLOOKUP(E1357,Sheet1!$A$4:$A$11,Sheet1!$C$4:$C$11,"")</f>
        <v>#NAME?</v>
      </c>
      <c r="G1357" s="183" t="s">
        <v>598</v>
      </c>
      <c r="H1357" s="58">
        <v>191</v>
      </c>
      <c r="I1357" s="58">
        <v>129</v>
      </c>
      <c r="J1357" s="112">
        <f t="shared" si="64"/>
        <v>0.67539267015706805</v>
      </c>
      <c r="K1357" s="56">
        <v>62</v>
      </c>
      <c r="L1357" s="56">
        <v>175.42635658914699</v>
      </c>
      <c r="M1357" s="58">
        <v>85.565891472868202</v>
      </c>
      <c r="N1357" s="57">
        <v>121.645161290323</v>
      </c>
      <c r="O1357" s="112">
        <f t="shared" si="66"/>
        <v>0.70340563130705513</v>
      </c>
      <c r="P1357" s="57">
        <v>0</v>
      </c>
      <c r="Q1357" s="57">
        <v>0</v>
      </c>
      <c r="R1357" s="113" t="e">
        <f t="shared" si="65"/>
        <v>#DIV/0!</v>
      </c>
    </row>
    <row r="1358" spans="1:18" ht="37.5" x14ac:dyDescent="0.3">
      <c r="A1358" s="197" t="s">
        <v>611</v>
      </c>
      <c r="B1358" s="183">
        <v>90</v>
      </c>
      <c r="C1358" s="183" t="s">
        <v>74</v>
      </c>
      <c r="D1358" s="52">
        <v>2021</v>
      </c>
      <c r="E1358" s="183" t="s">
        <v>599</v>
      </c>
      <c r="F1358" s="184" t="e">
        <f ca="1">_xlfn.XLOOKUP(E1358,Sheet1!$A$4:$A$11,Sheet1!$C$4:$C$11,"")</f>
        <v>#NAME?</v>
      </c>
      <c r="G1358" s="183" t="s">
        <v>600</v>
      </c>
      <c r="H1358" s="58">
        <v>265</v>
      </c>
      <c r="I1358" s="58">
        <v>180</v>
      </c>
      <c r="J1358" s="112">
        <f t="shared" si="64"/>
        <v>0.67924528301886788</v>
      </c>
      <c r="K1358" s="56">
        <v>85</v>
      </c>
      <c r="L1358" s="56">
        <v>172.361111111111</v>
      </c>
      <c r="M1358" s="58">
        <v>100.866666666667</v>
      </c>
      <c r="N1358" s="57">
        <v>134.576470588235</v>
      </c>
      <c r="O1358" s="112">
        <f t="shared" si="66"/>
        <v>0.74951190372119192</v>
      </c>
      <c r="P1358" s="57">
        <v>0</v>
      </c>
      <c r="Q1358" s="57">
        <v>0</v>
      </c>
      <c r="R1358" s="113" t="e">
        <f t="shared" si="65"/>
        <v>#DIV/0!</v>
      </c>
    </row>
    <row r="1359" spans="1:18" ht="37.5" x14ac:dyDescent="0.3">
      <c r="A1359" s="197" t="s">
        <v>611</v>
      </c>
      <c r="B1359" s="183">
        <v>90</v>
      </c>
      <c r="C1359" s="183" t="s">
        <v>74</v>
      </c>
      <c r="D1359" s="52">
        <v>2021</v>
      </c>
      <c r="E1359" s="183" t="s">
        <v>607</v>
      </c>
      <c r="F1359" s="184" t="e">
        <f ca="1">_xlfn.XLOOKUP(E1359,Sheet1!$A$4:$A$11,Sheet1!$C$4:$C$11,"")</f>
        <v>#NAME?</v>
      </c>
      <c r="G1359" s="183" t="s">
        <v>737</v>
      </c>
      <c r="H1359" s="58">
        <v>217</v>
      </c>
      <c r="I1359" s="58">
        <v>188</v>
      </c>
      <c r="J1359" s="112">
        <f t="shared" si="64"/>
        <v>0.86635944700460832</v>
      </c>
      <c r="K1359" s="56">
        <v>29</v>
      </c>
      <c r="L1359" s="56">
        <v>56.303191489361701</v>
      </c>
      <c r="M1359" s="58">
        <v>49.537234042553202</v>
      </c>
      <c r="N1359" s="57">
        <v>49.1034482758621</v>
      </c>
      <c r="O1359" s="112">
        <f t="shared" si="66"/>
        <v>1.0088341202486251</v>
      </c>
      <c r="P1359" s="57">
        <v>0</v>
      </c>
      <c r="Q1359" s="57">
        <v>0</v>
      </c>
      <c r="R1359" s="113" t="e">
        <f t="shared" si="65"/>
        <v>#DIV/0!</v>
      </c>
    </row>
    <row r="1360" spans="1:18" ht="37.5" x14ac:dyDescent="0.3">
      <c r="A1360" s="197" t="s">
        <v>611</v>
      </c>
      <c r="B1360" s="183">
        <v>90</v>
      </c>
      <c r="C1360" s="183" t="s">
        <v>74</v>
      </c>
      <c r="D1360" s="52">
        <v>2021</v>
      </c>
      <c r="E1360" s="183" t="s">
        <v>604</v>
      </c>
      <c r="F1360" s="184" t="e">
        <f ca="1">_xlfn.XLOOKUP(E1360,Sheet1!$A$4:$A$11,Sheet1!$C$4:$C$11,"")</f>
        <v>#NAME?</v>
      </c>
      <c r="G1360" s="51" t="s">
        <v>605</v>
      </c>
      <c r="H1360" s="58">
        <v>1061</v>
      </c>
      <c r="I1360" s="58">
        <v>744</v>
      </c>
      <c r="J1360" s="112">
        <f t="shared" si="64"/>
        <v>0.70122525918944389</v>
      </c>
      <c r="K1360" s="56">
        <v>317</v>
      </c>
      <c r="L1360" s="56">
        <v>155.51747311828001</v>
      </c>
      <c r="M1360" s="58">
        <v>99.271505376344095</v>
      </c>
      <c r="N1360" s="57">
        <v>171.359621451104</v>
      </c>
      <c r="O1360" s="112">
        <f t="shared" si="66"/>
        <v>0.57931678732536396</v>
      </c>
      <c r="P1360" s="57">
        <v>0</v>
      </c>
      <c r="Q1360" s="57">
        <v>0</v>
      </c>
      <c r="R1360" s="113" t="e">
        <f t="shared" si="65"/>
        <v>#DIV/0!</v>
      </c>
    </row>
    <row r="1361" spans="1:18" ht="37.5" x14ac:dyDescent="0.3">
      <c r="A1361" s="197" t="s">
        <v>611</v>
      </c>
      <c r="B1361" s="183">
        <v>91</v>
      </c>
      <c r="C1361" s="183" t="s">
        <v>71</v>
      </c>
      <c r="D1361" s="52">
        <v>2021</v>
      </c>
      <c r="E1361" s="183" t="s">
        <v>595</v>
      </c>
      <c r="F1361" s="184" t="e">
        <f ca="1">_xlfn.XLOOKUP(E1361,Sheet1!$A$4:$A$11,Sheet1!$C$4:$C$11,"")</f>
        <v>#NAME?</v>
      </c>
      <c r="G1361" s="183" t="s">
        <v>596</v>
      </c>
      <c r="H1361" s="58">
        <v>420</v>
      </c>
      <c r="I1361" s="58">
        <v>495</v>
      </c>
      <c r="J1361" s="112">
        <f t="shared" si="64"/>
        <v>1.1785714285714286</v>
      </c>
      <c r="K1361" s="56">
        <v>122</v>
      </c>
      <c r="L1361" s="56">
        <v>89.959595959596001</v>
      </c>
      <c r="M1361" s="58">
        <v>125.6</v>
      </c>
      <c r="N1361" s="57">
        <v>410.63934426229503</v>
      </c>
      <c r="O1361" s="112">
        <f t="shared" si="66"/>
        <v>0.30586450556908462</v>
      </c>
      <c r="P1361" s="57">
        <v>197</v>
      </c>
      <c r="Q1361" s="57">
        <v>136</v>
      </c>
      <c r="R1361" s="113">
        <f t="shared" si="65"/>
        <v>0.69035532994923854</v>
      </c>
    </row>
    <row r="1362" spans="1:18" ht="37.5" x14ac:dyDescent="0.3">
      <c r="A1362" s="197" t="s">
        <v>611</v>
      </c>
      <c r="B1362" s="183">
        <v>91</v>
      </c>
      <c r="C1362" s="183" t="s">
        <v>71</v>
      </c>
      <c r="D1362" s="52">
        <v>2021</v>
      </c>
      <c r="E1362" s="183" t="s">
        <v>597</v>
      </c>
      <c r="F1362" s="184" t="e">
        <f ca="1">_xlfn.XLOOKUP(E1362,Sheet1!$A$4:$A$11,Sheet1!$C$4:$C$11,"")</f>
        <v>#NAME?</v>
      </c>
      <c r="G1362" s="183" t="s">
        <v>598</v>
      </c>
      <c r="H1362" s="58">
        <v>308</v>
      </c>
      <c r="I1362" s="58">
        <v>271</v>
      </c>
      <c r="J1362" s="112">
        <f t="shared" si="64"/>
        <v>0.87987012987012991</v>
      </c>
      <c r="K1362" s="56">
        <v>84</v>
      </c>
      <c r="L1362" s="56">
        <v>113.136531365314</v>
      </c>
      <c r="M1362" s="58">
        <v>89.704797047970501</v>
      </c>
      <c r="N1362" s="57">
        <v>265.17857142857099</v>
      </c>
      <c r="O1362" s="112">
        <f t="shared" si="66"/>
        <v>0.33828071614049537</v>
      </c>
      <c r="P1362" s="57">
        <v>24</v>
      </c>
      <c r="Q1362" s="57">
        <v>17</v>
      </c>
      <c r="R1362" s="113">
        <f t="shared" si="65"/>
        <v>0.70833333333333337</v>
      </c>
    </row>
    <row r="1363" spans="1:18" ht="37.5" x14ac:dyDescent="0.3">
      <c r="A1363" s="197" t="s">
        <v>611</v>
      </c>
      <c r="B1363" s="183">
        <v>91</v>
      </c>
      <c r="C1363" s="183" t="s">
        <v>71</v>
      </c>
      <c r="D1363" s="52">
        <v>2021</v>
      </c>
      <c r="E1363" s="183" t="s">
        <v>599</v>
      </c>
      <c r="F1363" s="184" t="e">
        <f ca="1">_xlfn.XLOOKUP(E1363,Sheet1!$A$4:$A$11,Sheet1!$C$4:$C$11,"")</f>
        <v>#NAME?</v>
      </c>
      <c r="G1363" s="183" t="s">
        <v>600</v>
      </c>
      <c r="H1363" s="58">
        <v>163</v>
      </c>
      <c r="I1363" s="58">
        <v>130</v>
      </c>
      <c r="J1363" s="112">
        <f t="shared" si="64"/>
        <v>0.7975460122699386</v>
      </c>
      <c r="K1363" s="56">
        <v>86</v>
      </c>
      <c r="L1363" s="56">
        <v>241.461538461538</v>
      </c>
      <c r="M1363" s="58">
        <v>178.15384615384599</v>
      </c>
      <c r="N1363" s="57">
        <v>184.33720930232599</v>
      </c>
      <c r="O1363" s="112">
        <f t="shared" si="66"/>
        <v>0.96645623977989792</v>
      </c>
      <c r="P1363" s="57">
        <v>53</v>
      </c>
      <c r="Q1363" s="57">
        <v>43</v>
      </c>
      <c r="R1363" s="113">
        <f t="shared" si="65"/>
        <v>0.81132075471698117</v>
      </c>
    </row>
    <row r="1364" spans="1:18" ht="37.5" x14ac:dyDescent="0.3">
      <c r="A1364" s="197" t="s">
        <v>611</v>
      </c>
      <c r="B1364" s="183">
        <v>91</v>
      </c>
      <c r="C1364" s="183" t="s">
        <v>71</v>
      </c>
      <c r="D1364" s="52">
        <v>2021</v>
      </c>
      <c r="E1364" s="183" t="s">
        <v>607</v>
      </c>
      <c r="F1364" s="184" t="e">
        <f ca="1">_xlfn.XLOOKUP(E1364,Sheet1!$A$4:$A$11,Sheet1!$C$4:$C$11,"")</f>
        <v>#NAME?</v>
      </c>
      <c r="G1364" s="183" t="s">
        <v>737</v>
      </c>
      <c r="H1364" s="58">
        <v>230</v>
      </c>
      <c r="I1364" s="58">
        <v>221</v>
      </c>
      <c r="J1364" s="112">
        <f t="shared" si="64"/>
        <v>0.96086956521739131</v>
      </c>
      <c r="K1364" s="56">
        <v>74</v>
      </c>
      <c r="L1364" s="56">
        <v>122.217194570136</v>
      </c>
      <c r="M1364" s="58">
        <v>134.85520361990999</v>
      </c>
      <c r="N1364" s="57">
        <v>126.472972972973</v>
      </c>
      <c r="O1364" s="112">
        <f t="shared" si="66"/>
        <v>1.0662768530690605</v>
      </c>
      <c r="P1364" s="57">
        <v>65</v>
      </c>
      <c r="Q1364" s="57">
        <v>64</v>
      </c>
      <c r="R1364" s="113">
        <f t="shared" si="65"/>
        <v>0.98461538461538467</v>
      </c>
    </row>
    <row r="1365" spans="1:18" ht="37.5" x14ac:dyDescent="0.3">
      <c r="A1365" s="197" t="s">
        <v>611</v>
      </c>
      <c r="B1365" s="183">
        <v>91</v>
      </c>
      <c r="C1365" s="183" t="s">
        <v>71</v>
      </c>
      <c r="D1365" s="52">
        <v>2021</v>
      </c>
      <c r="E1365" s="183" t="s">
        <v>604</v>
      </c>
      <c r="F1365" s="184" t="e">
        <f ca="1">_xlfn.XLOOKUP(E1365,Sheet1!$A$4:$A$11,Sheet1!$C$4:$C$11,"")</f>
        <v>#NAME?</v>
      </c>
      <c r="G1365" s="51" t="s">
        <v>605</v>
      </c>
      <c r="H1365" s="58">
        <v>797</v>
      </c>
      <c r="I1365" s="58">
        <v>751</v>
      </c>
      <c r="J1365" s="112">
        <f t="shared" si="64"/>
        <v>0.94228356336260977</v>
      </c>
      <c r="K1365" s="56">
        <v>304</v>
      </c>
      <c r="L1365" s="56">
        <v>147.749667110519</v>
      </c>
      <c r="M1365" s="58">
        <v>127.61517976032</v>
      </c>
      <c r="N1365" s="57">
        <v>91.572368421052602</v>
      </c>
      <c r="O1365" s="112">
        <f t="shared" si="66"/>
        <v>1.393599204222189</v>
      </c>
      <c r="P1365" s="57">
        <v>133</v>
      </c>
      <c r="Q1365" s="57">
        <v>128</v>
      </c>
      <c r="R1365" s="113">
        <f t="shared" si="65"/>
        <v>0.96240601503759393</v>
      </c>
    </row>
    <row r="1366" spans="1:18" ht="37.5" x14ac:dyDescent="0.3">
      <c r="A1366" s="197" t="s">
        <v>611</v>
      </c>
      <c r="B1366" s="183">
        <v>92</v>
      </c>
      <c r="C1366" s="183" t="s">
        <v>72</v>
      </c>
      <c r="D1366" s="52">
        <v>2021</v>
      </c>
      <c r="E1366" s="183" t="s">
        <v>595</v>
      </c>
      <c r="F1366" s="184" t="e">
        <f ca="1">_xlfn.XLOOKUP(E1366,Sheet1!$A$4:$A$11,Sheet1!$C$4:$C$11,"")</f>
        <v>#NAME?</v>
      </c>
      <c r="G1366" s="183" t="s">
        <v>596</v>
      </c>
      <c r="H1366" s="58">
        <v>198</v>
      </c>
      <c r="I1366" s="58">
        <v>146</v>
      </c>
      <c r="J1366" s="112">
        <f t="shared" si="64"/>
        <v>0.73737373737373735</v>
      </c>
      <c r="K1366" s="56">
        <v>260</v>
      </c>
      <c r="L1366" s="56">
        <v>650</v>
      </c>
      <c r="M1366" s="58">
        <v>284.39726027397302</v>
      </c>
      <c r="N1366" s="57">
        <v>537.41538461538505</v>
      </c>
      <c r="O1366" s="112">
        <f t="shared" si="66"/>
        <v>0.52919448980328154</v>
      </c>
      <c r="P1366" s="57">
        <v>242</v>
      </c>
      <c r="Q1366" s="57">
        <v>92</v>
      </c>
      <c r="R1366" s="113">
        <f t="shared" si="65"/>
        <v>0.38016528925619836</v>
      </c>
    </row>
    <row r="1367" spans="1:18" ht="37.5" x14ac:dyDescent="0.3">
      <c r="A1367" s="197" t="s">
        <v>611</v>
      </c>
      <c r="B1367" s="183">
        <v>92</v>
      </c>
      <c r="C1367" s="183" t="s">
        <v>72</v>
      </c>
      <c r="D1367" s="52">
        <v>2021</v>
      </c>
      <c r="E1367" s="183" t="s">
        <v>597</v>
      </c>
      <c r="F1367" s="184" t="e">
        <f ca="1">_xlfn.XLOOKUP(E1367,Sheet1!$A$4:$A$11,Sheet1!$C$4:$C$11,"")</f>
        <v>#NAME?</v>
      </c>
      <c r="G1367" s="183" t="s">
        <v>598</v>
      </c>
      <c r="H1367" s="58">
        <v>324</v>
      </c>
      <c r="I1367" s="58">
        <v>253</v>
      </c>
      <c r="J1367" s="112">
        <f t="shared" si="64"/>
        <v>0.78086419753086422</v>
      </c>
      <c r="K1367" s="56">
        <v>190</v>
      </c>
      <c r="L1367" s="56">
        <v>274.11067193675899</v>
      </c>
      <c r="M1367" s="58">
        <v>96.320158102766797</v>
      </c>
      <c r="N1367" s="57">
        <v>848.29473684210495</v>
      </c>
      <c r="O1367" s="112">
        <f t="shared" si="66"/>
        <v>0.11354562738575034</v>
      </c>
      <c r="P1367" s="57">
        <v>107</v>
      </c>
      <c r="Q1367" s="57">
        <v>52</v>
      </c>
      <c r="R1367" s="113">
        <f t="shared" si="65"/>
        <v>0.48598130841121495</v>
      </c>
    </row>
    <row r="1368" spans="1:18" ht="37.5" x14ac:dyDescent="0.3">
      <c r="A1368" s="197" t="s">
        <v>611</v>
      </c>
      <c r="B1368" s="183">
        <v>92</v>
      </c>
      <c r="C1368" s="183" t="s">
        <v>72</v>
      </c>
      <c r="D1368" s="52">
        <v>2021</v>
      </c>
      <c r="E1368" s="183" t="s">
        <v>599</v>
      </c>
      <c r="F1368" s="184" t="e">
        <f ca="1">_xlfn.XLOOKUP(E1368,Sheet1!$A$4:$A$11,Sheet1!$C$4:$C$11,"")</f>
        <v>#NAME?</v>
      </c>
      <c r="G1368" s="183" t="s">
        <v>600</v>
      </c>
      <c r="H1368" s="58">
        <v>261</v>
      </c>
      <c r="I1368" s="58">
        <v>149</v>
      </c>
      <c r="J1368" s="112">
        <f t="shared" si="64"/>
        <v>0.57088122605363989</v>
      </c>
      <c r="K1368" s="56">
        <v>288</v>
      </c>
      <c r="L1368" s="56">
        <v>705.50335570469804</v>
      </c>
      <c r="M1368" s="58">
        <v>214.99328859060401</v>
      </c>
      <c r="N1368" s="57">
        <v>344.86111111111097</v>
      </c>
      <c r="O1368" s="112">
        <f t="shared" si="66"/>
        <v>0.6234199266421061</v>
      </c>
      <c r="P1368" s="57">
        <v>200</v>
      </c>
      <c r="Q1368" s="57">
        <v>90</v>
      </c>
      <c r="R1368" s="113">
        <f t="shared" si="65"/>
        <v>0.45</v>
      </c>
    </row>
    <row r="1369" spans="1:18" ht="37.5" x14ac:dyDescent="0.3">
      <c r="A1369" s="197" t="s">
        <v>611</v>
      </c>
      <c r="B1369" s="183">
        <v>92</v>
      </c>
      <c r="C1369" s="183" t="s">
        <v>72</v>
      </c>
      <c r="D1369" s="52">
        <v>2021</v>
      </c>
      <c r="E1369" s="183" t="s">
        <v>607</v>
      </c>
      <c r="F1369" s="184" t="e">
        <f ca="1">_xlfn.XLOOKUP(E1369,Sheet1!$A$4:$A$11,Sheet1!$C$4:$C$11,"")</f>
        <v>#NAME?</v>
      </c>
      <c r="G1369" s="183" t="s">
        <v>737</v>
      </c>
      <c r="H1369" s="58">
        <v>244</v>
      </c>
      <c r="I1369" s="58">
        <v>168</v>
      </c>
      <c r="J1369" s="112">
        <f t="shared" si="64"/>
        <v>0.68852459016393441</v>
      </c>
      <c r="K1369" s="56">
        <v>192</v>
      </c>
      <c r="L1369" s="56">
        <v>417.142857142857</v>
      </c>
      <c r="M1369" s="58">
        <v>218.142857142857</v>
      </c>
      <c r="N1369" s="57">
        <v>152.125</v>
      </c>
      <c r="O1369" s="112">
        <f t="shared" si="66"/>
        <v>1.4339711233712868</v>
      </c>
      <c r="P1369" s="57">
        <v>128</v>
      </c>
      <c r="Q1369" s="57">
        <v>126</v>
      </c>
      <c r="R1369" s="113">
        <f t="shared" si="65"/>
        <v>0.984375</v>
      </c>
    </row>
    <row r="1370" spans="1:18" ht="37.5" x14ac:dyDescent="0.3">
      <c r="A1370" s="197" t="s">
        <v>611</v>
      </c>
      <c r="B1370" s="183">
        <v>92</v>
      </c>
      <c r="C1370" s="183" t="s">
        <v>72</v>
      </c>
      <c r="D1370" s="52">
        <v>2021</v>
      </c>
      <c r="E1370" s="183" t="s">
        <v>604</v>
      </c>
      <c r="F1370" s="184" t="e">
        <f ca="1">_xlfn.XLOOKUP(E1370,Sheet1!$A$4:$A$11,Sheet1!$C$4:$C$11,"")</f>
        <v>#NAME?</v>
      </c>
      <c r="G1370" s="51" t="s">
        <v>605</v>
      </c>
      <c r="H1370" s="58">
        <v>681</v>
      </c>
      <c r="I1370" s="58">
        <v>533</v>
      </c>
      <c r="J1370" s="112">
        <f t="shared" ref="J1370:J1380" si="67">I1370/H1370</f>
        <v>0.78267254038179146</v>
      </c>
      <c r="K1370" s="56">
        <v>306</v>
      </c>
      <c r="L1370" s="56">
        <v>209.54971857410899</v>
      </c>
      <c r="M1370" s="58">
        <v>94.891181988743</v>
      </c>
      <c r="N1370" s="57">
        <v>195.67647058823499</v>
      </c>
      <c r="O1370" s="112">
        <f t="shared" si="66"/>
        <v>0.48493915340707455</v>
      </c>
      <c r="P1370" s="57">
        <v>216</v>
      </c>
      <c r="Q1370" s="57">
        <v>167</v>
      </c>
      <c r="R1370" s="113">
        <f t="shared" ref="R1370:R1380" si="68">Q1370/P1370</f>
        <v>0.77314814814814814</v>
      </c>
    </row>
    <row r="1371" spans="1:18" ht="25" x14ac:dyDescent="0.3">
      <c r="A1371" s="197" t="s">
        <v>611</v>
      </c>
      <c r="B1371" s="183">
        <v>94</v>
      </c>
      <c r="C1371" s="183" t="s">
        <v>58</v>
      </c>
      <c r="D1371" s="52">
        <v>2021</v>
      </c>
      <c r="E1371" s="183" t="s">
        <v>595</v>
      </c>
      <c r="F1371" s="184" t="e">
        <f ca="1">_xlfn.XLOOKUP(E1371,Sheet1!$A$4:$A$11,Sheet1!$C$4:$C$11,"")</f>
        <v>#NAME?</v>
      </c>
      <c r="G1371" s="183" t="s">
        <v>596</v>
      </c>
      <c r="H1371" s="58">
        <v>124</v>
      </c>
      <c r="I1371" s="58">
        <v>85</v>
      </c>
      <c r="J1371" s="112">
        <f t="shared" si="67"/>
        <v>0.68548387096774188</v>
      </c>
      <c r="K1371" s="56">
        <v>83</v>
      </c>
      <c r="L1371" s="56">
        <v>356.41176470588198</v>
      </c>
      <c r="M1371" s="58">
        <v>101.67058823529401</v>
      </c>
      <c r="N1371" s="57">
        <v>217.97590361445799</v>
      </c>
      <c r="O1371" s="112">
        <f t="shared" si="66"/>
        <v>0.46643040147741521</v>
      </c>
      <c r="P1371" s="57">
        <v>56</v>
      </c>
      <c r="Q1371" s="57">
        <v>42</v>
      </c>
      <c r="R1371" s="113">
        <f t="shared" si="68"/>
        <v>0.75</v>
      </c>
    </row>
    <row r="1372" spans="1:18" ht="25" x14ac:dyDescent="0.3">
      <c r="A1372" s="197" t="s">
        <v>611</v>
      </c>
      <c r="B1372" s="183">
        <v>94</v>
      </c>
      <c r="C1372" s="183" t="s">
        <v>58</v>
      </c>
      <c r="D1372" s="52">
        <v>2021</v>
      </c>
      <c r="E1372" s="183" t="s">
        <v>597</v>
      </c>
      <c r="F1372" s="184" t="e">
        <f ca="1">_xlfn.XLOOKUP(E1372,Sheet1!$A$4:$A$11,Sheet1!$C$4:$C$11,"")</f>
        <v>#NAME?</v>
      </c>
      <c r="G1372" s="183" t="s">
        <v>598</v>
      </c>
      <c r="H1372" s="58">
        <v>596</v>
      </c>
      <c r="I1372" s="58">
        <v>605</v>
      </c>
      <c r="J1372" s="112">
        <f t="shared" si="67"/>
        <v>1.0151006711409396</v>
      </c>
      <c r="K1372" s="56">
        <v>87</v>
      </c>
      <c r="L1372" s="56">
        <v>52.4876033057851</v>
      </c>
      <c r="M1372" s="58">
        <v>62.1619834710744</v>
      </c>
      <c r="N1372" s="57">
        <v>166.29885057471299</v>
      </c>
      <c r="O1372" s="112">
        <f t="shared" si="66"/>
        <v>0.37379683176551437</v>
      </c>
      <c r="P1372" s="57">
        <v>93</v>
      </c>
      <c r="Q1372" s="57">
        <v>93</v>
      </c>
      <c r="R1372" s="113">
        <f t="shared" si="68"/>
        <v>1</v>
      </c>
    </row>
    <row r="1373" spans="1:18" ht="25" x14ac:dyDescent="0.3">
      <c r="A1373" s="197" t="s">
        <v>611</v>
      </c>
      <c r="B1373" s="183">
        <v>94</v>
      </c>
      <c r="C1373" s="183" t="s">
        <v>58</v>
      </c>
      <c r="D1373" s="52">
        <v>2021</v>
      </c>
      <c r="E1373" s="183" t="s">
        <v>599</v>
      </c>
      <c r="F1373" s="184" t="e">
        <f ca="1">_xlfn.XLOOKUP(E1373,Sheet1!$A$4:$A$11,Sheet1!$C$4:$C$11,"")</f>
        <v>#NAME?</v>
      </c>
      <c r="G1373" s="183" t="s">
        <v>600</v>
      </c>
      <c r="H1373" s="58">
        <v>267</v>
      </c>
      <c r="I1373" s="58">
        <v>255</v>
      </c>
      <c r="J1373" s="112">
        <f t="shared" si="67"/>
        <v>0.9550561797752809</v>
      </c>
      <c r="K1373" s="56">
        <v>120</v>
      </c>
      <c r="L1373" s="56">
        <v>171.76470588235301</v>
      </c>
      <c r="M1373" s="58">
        <v>146.61568627451001</v>
      </c>
      <c r="N1373" s="57">
        <v>183.52500000000001</v>
      </c>
      <c r="O1373" s="112">
        <f t="shared" si="66"/>
        <v>0.798886725375344</v>
      </c>
      <c r="P1373" s="57">
        <v>126</v>
      </c>
      <c r="Q1373" s="57">
        <v>108</v>
      </c>
      <c r="R1373" s="113">
        <f t="shared" si="68"/>
        <v>0.8571428571428571</v>
      </c>
    </row>
    <row r="1374" spans="1:18" ht="25" x14ac:dyDescent="0.3">
      <c r="A1374" s="197" t="s">
        <v>611</v>
      </c>
      <c r="B1374" s="183">
        <v>94</v>
      </c>
      <c r="C1374" s="183" t="s">
        <v>58</v>
      </c>
      <c r="D1374" s="52">
        <v>2021</v>
      </c>
      <c r="E1374" s="183" t="s">
        <v>607</v>
      </c>
      <c r="F1374" s="184" t="e">
        <f ca="1">_xlfn.XLOOKUP(E1374,Sheet1!$A$4:$A$11,Sheet1!$C$4:$C$11,"")</f>
        <v>#NAME?</v>
      </c>
      <c r="G1374" s="183" t="s">
        <v>737</v>
      </c>
      <c r="H1374" s="58">
        <v>301</v>
      </c>
      <c r="I1374" s="58">
        <v>228</v>
      </c>
      <c r="J1374" s="112">
        <f t="shared" si="67"/>
        <v>0.75747508305647837</v>
      </c>
      <c r="K1374" s="56">
        <v>231</v>
      </c>
      <c r="L1374" s="56">
        <v>369.802631578947</v>
      </c>
      <c r="M1374" s="58">
        <v>254.666666666667</v>
      </c>
      <c r="N1374" s="57">
        <v>167.926406926407</v>
      </c>
      <c r="O1374" s="112">
        <f t="shared" si="66"/>
        <v>1.5165373411358318</v>
      </c>
      <c r="P1374" s="57">
        <v>160</v>
      </c>
      <c r="Q1374" s="57">
        <v>152</v>
      </c>
      <c r="R1374" s="113">
        <f t="shared" si="68"/>
        <v>0.95</v>
      </c>
    </row>
    <row r="1375" spans="1:18" ht="25" x14ac:dyDescent="0.3">
      <c r="A1375" s="197" t="s">
        <v>611</v>
      </c>
      <c r="B1375" s="183">
        <v>94</v>
      </c>
      <c r="C1375" s="183" t="s">
        <v>58</v>
      </c>
      <c r="D1375" s="52">
        <v>2021</v>
      </c>
      <c r="E1375" s="183" t="s">
        <v>604</v>
      </c>
      <c r="F1375" s="184" t="e">
        <f ca="1">_xlfn.XLOOKUP(E1375,Sheet1!$A$4:$A$11,Sheet1!$C$4:$C$11,"")</f>
        <v>#NAME?</v>
      </c>
      <c r="G1375" s="51" t="s">
        <v>605</v>
      </c>
      <c r="H1375" s="58">
        <v>610</v>
      </c>
      <c r="I1375" s="58">
        <v>538</v>
      </c>
      <c r="J1375" s="112">
        <f t="shared" si="67"/>
        <v>0.88196721311475412</v>
      </c>
      <c r="K1375" s="56">
        <v>207</v>
      </c>
      <c r="L1375" s="56">
        <v>140.43680297397799</v>
      </c>
      <c r="M1375" s="58">
        <v>102.22490706319699</v>
      </c>
      <c r="N1375" s="57">
        <v>131.42995169082101</v>
      </c>
      <c r="O1375" s="112">
        <f t="shared" si="66"/>
        <v>0.77779003756825027</v>
      </c>
      <c r="P1375" s="57">
        <v>68</v>
      </c>
      <c r="Q1375" s="57">
        <v>63</v>
      </c>
      <c r="R1375" s="113">
        <f t="shared" si="68"/>
        <v>0.92647058823529416</v>
      </c>
    </row>
    <row r="1376" spans="1:18" ht="37.5" x14ac:dyDescent="0.3">
      <c r="A1376" s="197" t="s">
        <v>611</v>
      </c>
      <c r="B1376" s="183">
        <v>95</v>
      </c>
      <c r="C1376" s="183" t="s">
        <v>70</v>
      </c>
      <c r="D1376" s="52">
        <v>2021</v>
      </c>
      <c r="E1376" s="183" t="s">
        <v>595</v>
      </c>
      <c r="F1376" s="184" t="e">
        <f ca="1">_xlfn.XLOOKUP(E1376,Sheet1!$A$4:$A$11,Sheet1!$C$4:$C$11,"")</f>
        <v>#NAME?</v>
      </c>
      <c r="G1376" s="183" t="s">
        <v>596</v>
      </c>
      <c r="H1376" s="58">
        <v>465</v>
      </c>
      <c r="I1376" s="58">
        <v>572</v>
      </c>
      <c r="J1376" s="112">
        <f t="shared" si="67"/>
        <v>1.2301075268817205</v>
      </c>
      <c r="K1376" s="56">
        <v>393</v>
      </c>
      <c r="L1376" s="56">
        <v>250.777972027972</v>
      </c>
      <c r="M1376" s="58">
        <v>320.58916083916102</v>
      </c>
      <c r="N1376" s="57">
        <v>207.839694656489</v>
      </c>
      <c r="O1376" s="112">
        <f t="shared" si="66"/>
        <v>1.5424828321126089</v>
      </c>
      <c r="P1376" s="57">
        <v>492</v>
      </c>
      <c r="Q1376" s="57">
        <v>434</v>
      </c>
      <c r="R1376" s="113">
        <f t="shared" si="68"/>
        <v>0.88211382113821135</v>
      </c>
    </row>
    <row r="1377" spans="1:18" ht="37.5" x14ac:dyDescent="0.3">
      <c r="A1377" s="197" t="s">
        <v>611</v>
      </c>
      <c r="B1377" s="183">
        <v>95</v>
      </c>
      <c r="C1377" s="183" t="s">
        <v>70</v>
      </c>
      <c r="D1377" s="52">
        <v>2021</v>
      </c>
      <c r="E1377" s="183" t="s">
        <v>597</v>
      </c>
      <c r="F1377" s="184" t="e">
        <f ca="1">_xlfn.XLOOKUP(E1377,Sheet1!$A$4:$A$11,Sheet1!$C$4:$C$11,"")</f>
        <v>#NAME?</v>
      </c>
      <c r="G1377" s="183" t="s">
        <v>598</v>
      </c>
      <c r="H1377" s="58">
        <v>994</v>
      </c>
      <c r="I1377" s="58">
        <v>1011</v>
      </c>
      <c r="J1377" s="112">
        <f t="shared" si="67"/>
        <v>1.0171026156941649</v>
      </c>
      <c r="K1377" s="56">
        <v>109</v>
      </c>
      <c r="L1377" s="56">
        <v>39.352126607319498</v>
      </c>
      <c r="M1377" s="58">
        <v>60.994065281899097</v>
      </c>
      <c r="N1377" s="57">
        <v>412.29357798165103</v>
      </c>
      <c r="O1377" s="112">
        <f t="shared" si="66"/>
        <v>0.14793843159161119</v>
      </c>
      <c r="P1377" s="57">
        <v>79</v>
      </c>
      <c r="Q1377" s="57">
        <v>76</v>
      </c>
      <c r="R1377" s="113">
        <f t="shared" si="68"/>
        <v>0.96202531645569622</v>
      </c>
    </row>
    <row r="1378" spans="1:18" ht="37.5" x14ac:dyDescent="0.3">
      <c r="A1378" s="197" t="s">
        <v>611</v>
      </c>
      <c r="B1378" s="183">
        <v>95</v>
      </c>
      <c r="C1378" s="183" t="s">
        <v>70</v>
      </c>
      <c r="D1378" s="52">
        <v>2021</v>
      </c>
      <c r="E1378" s="183" t="s">
        <v>599</v>
      </c>
      <c r="F1378" s="184" t="e">
        <f ca="1">_xlfn.XLOOKUP(E1378,Sheet1!$A$4:$A$11,Sheet1!$C$4:$C$11,"")</f>
        <v>#NAME?</v>
      </c>
      <c r="G1378" s="183" t="s">
        <v>600</v>
      </c>
      <c r="H1378" s="58">
        <v>504</v>
      </c>
      <c r="I1378" s="58">
        <v>538</v>
      </c>
      <c r="J1378" s="112">
        <f t="shared" si="67"/>
        <v>1.0674603174603174</v>
      </c>
      <c r="K1378" s="56">
        <v>307</v>
      </c>
      <c r="L1378" s="56">
        <v>208.280669144981</v>
      </c>
      <c r="M1378" s="58">
        <v>225.42007434944199</v>
      </c>
      <c r="N1378" s="57">
        <v>155.31596091205199</v>
      </c>
      <c r="O1378" s="112">
        <f t="shared" si="66"/>
        <v>1.4513645154414401</v>
      </c>
      <c r="P1378" s="57">
        <v>338</v>
      </c>
      <c r="Q1378" s="57">
        <v>315</v>
      </c>
      <c r="R1378" s="113">
        <f t="shared" si="68"/>
        <v>0.93195266272189348</v>
      </c>
    </row>
    <row r="1379" spans="1:18" ht="37.5" x14ac:dyDescent="0.3">
      <c r="A1379" s="197" t="s">
        <v>611</v>
      </c>
      <c r="B1379" s="183">
        <v>95</v>
      </c>
      <c r="C1379" s="183" t="s">
        <v>70</v>
      </c>
      <c r="D1379" s="52">
        <v>2021</v>
      </c>
      <c r="E1379" s="183" t="s">
        <v>607</v>
      </c>
      <c r="F1379" s="184" t="e">
        <f ca="1">_xlfn.XLOOKUP(E1379,Sheet1!$A$4:$A$11,Sheet1!$C$4:$C$11,"")</f>
        <v>#NAME?</v>
      </c>
      <c r="G1379" s="183" t="s">
        <v>737</v>
      </c>
      <c r="H1379" s="58">
        <v>1800</v>
      </c>
      <c r="I1379" s="58">
        <v>1609</v>
      </c>
      <c r="J1379" s="112">
        <f t="shared" si="67"/>
        <v>0.89388888888888884</v>
      </c>
      <c r="K1379" s="56">
        <v>1079</v>
      </c>
      <c r="L1379" s="56">
        <v>244.77004350528301</v>
      </c>
      <c r="M1379" s="58">
        <v>182.81541330018601</v>
      </c>
      <c r="N1379" s="57">
        <v>134.82854494902699</v>
      </c>
      <c r="O1379" s="112">
        <f t="shared" si="66"/>
        <v>1.3559103034843314</v>
      </c>
      <c r="P1379" s="57">
        <v>888</v>
      </c>
      <c r="Q1379" s="57">
        <v>888</v>
      </c>
      <c r="R1379" s="113">
        <f t="shared" si="68"/>
        <v>1</v>
      </c>
    </row>
    <row r="1380" spans="1:18" ht="37.5" x14ac:dyDescent="0.3">
      <c r="A1380" s="197" t="s">
        <v>611</v>
      </c>
      <c r="B1380" s="191">
        <v>95</v>
      </c>
      <c r="C1380" s="191" t="s">
        <v>70</v>
      </c>
      <c r="D1380" s="52">
        <v>2021</v>
      </c>
      <c r="E1380" s="191" t="s">
        <v>604</v>
      </c>
      <c r="F1380" s="184" t="e">
        <f ca="1">_xlfn.XLOOKUP(E1380,Sheet1!$A$4:$A$11,Sheet1!$C$4:$C$11,"")</f>
        <v>#NAME?</v>
      </c>
      <c r="G1380" s="51" t="s">
        <v>605</v>
      </c>
      <c r="H1380" s="193">
        <v>1877</v>
      </c>
      <c r="I1380" s="193">
        <v>1883</v>
      </c>
      <c r="J1380" s="112">
        <f t="shared" si="67"/>
        <v>1.0031965903036761</v>
      </c>
      <c r="K1380" s="56">
        <v>919</v>
      </c>
      <c r="L1380" s="56">
        <v>178.13860860329299</v>
      </c>
      <c r="M1380" s="193">
        <v>213.25385023897999</v>
      </c>
      <c r="N1380" s="57">
        <v>196.42546245919499</v>
      </c>
      <c r="O1380" s="112">
        <f t="shared" si="66"/>
        <v>1.0856731483235322</v>
      </c>
      <c r="P1380" s="57">
        <v>258</v>
      </c>
      <c r="Q1380" s="57">
        <v>240</v>
      </c>
      <c r="R1380" s="113">
        <f t="shared" si="68"/>
        <v>0.93023255813953487</v>
      </c>
    </row>
  </sheetData>
  <autoFilter ref="A1:R1380" xr:uid="{00000000-0009-0000-0000-000006000000}"/>
  <pageMargins left="0.7" right="0.7" top="0.75" bottom="0.75" header="0.3" footer="0.3"/>
  <pageSetup paperSize="9" orientation="portrait" r:id="rId1"/>
  <headerFooter>
    <oddHeader>&amp;R&amp;"Arial,Regular"&amp;11&amp;B&amp;K000000OGRANIČENO</oddHeader>
    <evenHeader>&amp;R&amp;"Arial,Regular"&amp;11&amp;B&amp;K000000OGRANIČENO</evenHeader>
    <firstHeader>&amp;R&amp;"Arial,Regular"&amp;11&amp;B&amp;K000000OGRANIČENO</firstHead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53079-584C-4590-B353-31824B3D40F5}">
  <dimension ref="A5:J87"/>
  <sheetViews>
    <sheetView workbookViewId="0"/>
  </sheetViews>
  <sheetFormatPr defaultRowHeight="14" x14ac:dyDescent="0.3"/>
  <cols>
    <col min="1" max="2" width="8.1640625" customWidth="1"/>
    <col min="3" max="3" width="28.5" customWidth="1"/>
    <col min="4" max="4" width="16.33203125" customWidth="1"/>
    <col min="5" max="5" width="31" customWidth="1"/>
    <col min="6" max="8" width="16.33203125" customWidth="1"/>
    <col min="9" max="9" width="8.6640625" style="213"/>
  </cols>
  <sheetData>
    <row r="5" spans="1:10" s="161" customFormat="1" ht="13" x14ac:dyDescent="0.3">
      <c r="A5" s="117" t="s">
        <v>219</v>
      </c>
      <c r="B5" s="150" t="s">
        <v>739</v>
      </c>
      <c r="C5" s="118" t="s">
        <v>102</v>
      </c>
      <c r="D5" s="119" t="s">
        <v>105</v>
      </c>
      <c r="E5" s="118" t="s">
        <v>127</v>
      </c>
      <c r="F5" s="140" t="s">
        <v>104</v>
      </c>
      <c r="G5" s="140" t="s">
        <v>103</v>
      </c>
      <c r="H5" s="210" t="s">
        <v>526</v>
      </c>
      <c r="I5" s="211" t="s">
        <v>740</v>
      </c>
    </row>
    <row r="6" spans="1:10" s="1" customFormat="1" ht="12" customHeight="1" x14ac:dyDescent="0.25">
      <c r="A6" s="205">
        <v>2024</v>
      </c>
      <c r="B6" s="200" t="s">
        <v>738</v>
      </c>
      <c r="C6" s="130" t="s">
        <v>2</v>
      </c>
      <c r="D6" s="129">
        <v>5</v>
      </c>
      <c r="E6" s="131" t="s">
        <v>618</v>
      </c>
      <c r="F6" s="141"/>
      <c r="G6" s="141"/>
      <c r="H6" s="214">
        <v>0.88031319910514538</v>
      </c>
      <c r="I6" s="212"/>
      <c r="J6" s="212"/>
    </row>
    <row r="7" spans="1:10" s="1" customFormat="1" ht="12" customHeight="1" x14ac:dyDescent="0.25">
      <c r="A7" s="206">
        <v>2024</v>
      </c>
      <c r="B7" s="201">
        <v>1</v>
      </c>
      <c r="C7" s="132" t="s">
        <v>3</v>
      </c>
      <c r="D7" s="133">
        <v>2</v>
      </c>
      <c r="E7" s="134" t="s">
        <v>117</v>
      </c>
      <c r="F7" s="142"/>
      <c r="G7" s="142"/>
      <c r="H7" s="215">
        <v>0.99415394608639174</v>
      </c>
      <c r="I7" s="212"/>
      <c r="J7" s="212"/>
    </row>
    <row r="8" spans="1:10" s="1" customFormat="1" ht="12" customHeight="1" x14ac:dyDescent="0.25">
      <c r="A8" s="205">
        <v>2024</v>
      </c>
      <c r="B8" s="200">
        <v>5</v>
      </c>
      <c r="C8" s="130" t="s">
        <v>4</v>
      </c>
      <c r="D8" s="129">
        <v>2</v>
      </c>
      <c r="E8" s="131" t="s">
        <v>117</v>
      </c>
      <c r="F8" s="141"/>
      <c r="G8" s="141"/>
      <c r="H8" s="214">
        <v>0.98598130841121501</v>
      </c>
      <c r="I8" s="212"/>
      <c r="J8" s="212"/>
    </row>
    <row r="9" spans="1:10" s="1" customFormat="1" ht="12" customHeight="1" x14ac:dyDescent="0.25">
      <c r="A9" s="206">
        <v>2024</v>
      </c>
      <c r="B9" s="201">
        <v>10</v>
      </c>
      <c r="C9" s="132" t="s">
        <v>5</v>
      </c>
      <c r="D9" s="133">
        <v>2</v>
      </c>
      <c r="E9" s="134" t="s">
        <v>117</v>
      </c>
      <c r="F9" s="142"/>
      <c r="G9" s="142"/>
      <c r="H9" s="215">
        <v>1.2724215246636772</v>
      </c>
      <c r="I9" s="212"/>
      <c r="J9" s="212"/>
    </row>
    <row r="10" spans="1:10" s="1" customFormat="1" ht="12" customHeight="1" x14ac:dyDescent="0.25">
      <c r="A10" s="205">
        <v>2024</v>
      </c>
      <c r="B10" s="200">
        <v>7</v>
      </c>
      <c r="C10" s="130" t="s">
        <v>6</v>
      </c>
      <c r="D10" s="129">
        <v>2</v>
      </c>
      <c r="E10" s="131" t="s">
        <v>117</v>
      </c>
      <c r="F10" s="141"/>
      <c r="G10" s="141"/>
      <c r="H10" s="214">
        <v>0.90649052268811026</v>
      </c>
      <c r="I10" s="212"/>
      <c r="J10" s="212"/>
    </row>
    <row r="11" spans="1:10" s="1" customFormat="1" ht="12" customHeight="1" x14ac:dyDescent="0.25">
      <c r="A11" s="206">
        <v>2024</v>
      </c>
      <c r="B11" s="201">
        <v>6</v>
      </c>
      <c r="C11" s="132" t="s">
        <v>7</v>
      </c>
      <c r="D11" s="133">
        <v>2</v>
      </c>
      <c r="E11" s="134" t="s">
        <v>117</v>
      </c>
      <c r="F11" s="142"/>
      <c r="G11" s="142"/>
      <c r="H11" s="215">
        <v>0.96656401231852174</v>
      </c>
      <c r="I11" s="212"/>
      <c r="J11" s="212"/>
    </row>
    <row r="12" spans="1:10" s="1" customFormat="1" ht="12" customHeight="1" x14ac:dyDescent="0.25">
      <c r="A12" s="205">
        <v>2024</v>
      </c>
      <c r="B12" s="200">
        <v>2</v>
      </c>
      <c r="C12" s="130" t="s">
        <v>8</v>
      </c>
      <c r="D12" s="129">
        <v>2</v>
      </c>
      <c r="E12" s="131" t="s">
        <v>117</v>
      </c>
      <c r="F12" s="141"/>
      <c r="G12" s="141"/>
      <c r="H12" s="214">
        <v>0.86378737541528239</v>
      </c>
      <c r="I12" s="212"/>
      <c r="J12" s="212"/>
    </row>
    <row r="13" spans="1:10" s="1" customFormat="1" ht="12" customHeight="1" x14ac:dyDescent="0.25">
      <c r="A13" s="206">
        <v>2024</v>
      </c>
      <c r="B13" s="201">
        <v>9</v>
      </c>
      <c r="C13" s="132" t="s">
        <v>9</v>
      </c>
      <c r="D13" s="133">
        <v>2</v>
      </c>
      <c r="E13" s="134" t="s">
        <v>117</v>
      </c>
      <c r="F13" s="142"/>
      <c r="G13" s="142"/>
      <c r="H13" s="215">
        <v>1.2065809968847352</v>
      </c>
      <c r="I13" s="212"/>
      <c r="J13" s="212"/>
    </row>
    <row r="14" spans="1:10" s="1" customFormat="1" ht="12" customHeight="1" x14ac:dyDescent="0.25">
      <c r="A14" s="205">
        <v>2024</v>
      </c>
      <c r="B14" s="200">
        <v>8</v>
      </c>
      <c r="C14" s="130" t="s">
        <v>12</v>
      </c>
      <c r="D14" s="129">
        <v>2</v>
      </c>
      <c r="E14" s="131" t="s">
        <v>117</v>
      </c>
      <c r="F14" s="141"/>
      <c r="G14" s="141"/>
      <c r="H14" s="214">
        <v>0.81873905429071803</v>
      </c>
      <c r="I14" s="212"/>
      <c r="J14" s="212"/>
    </row>
    <row r="15" spans="1:10" s="1" customFormat="1" ht="12" customHeight="1" x14ac:dyDescent="0.25">
      <c r="A15" s="206">
        <v>2024</v>
      </c>
      <c r="B15" s="201">
        <v>3</v>
      </c>
      <c r="C15" s="132" t="s">
        <v>10</v>
      </c>
      <c r="D15" s="133">
        <v>2</v>
      </c>
      <c r="E15" s="134" t="s">
        <v>117</v>
      </c>
      <c r="F15" s="142"/>
      <c r="G15" s="142"/>
      <c r="H15" s="215">
        <v>1.3527595522964107</v>
      </c>
      <c r="I15" s="212"/>
      <c r="J15" s="212"/>
    </row>
    <row r="16" spans="1:10" s="1" customFormat="1" ht="12" customHeight="1" x14ac:dyDescent="0.25">
      <c r="A16" s="205">
        <v>2024</v>
      </c>
      <c r="B16" s="200">
        <v>4</v>
      </c>
      <c r="C16" s="130" t="s">
        <v>11</v>
      </c>
      <c r="D16" s="129">
        <v>2</v>
      </c>
      <c r="E16" s="131" t="s">
        <v>117</v>
      </c>
      <c r="F16" s="141"/>
      <c r="G16" s="141"/>
      <c r="H16" s="214">
        <v>1.0096153846153846</v>
      </c>
      <c r="I16" s="212"/>
      <c r="J16" s="212"/>
    </row>
    <row r="17" spans="1:10" s="1" customFormat="1" ht="12" customHeight="1" x14ac:dyDescent="0.25">
      <c r="A17" s="206">
        <v>2024</v>
      </c>
      <c r="B17" s="201">
        <v>161</v>
      </c>
      <c r="C17" s="132" t="s">
        <v>75</v>
      </c>
      <c r="D17" s="133">
        <v>1</v>
      </c>
      <c r="E17" s="134" t="s">
        <v>116</v>
      </c>
      <c r="F17" s="142"/>
      <c r="G17" s="142"/>
      <c r="H17" s="215">
        <v>0.98875140607424072</v>
      </c>
      <c r="I17" s="212"/>
      <c r="J17" s="212"/>
    </row>
    <row r="18" spans="1:10" s="1" customFormat="1" ht="12" customHeight="1" x14ac:dyDescent="0.25">
      <c r="A18" s="205">
        <v>2024</v>
      </c>
      <c r="B18" s="200">
        <v>162</v>
      </c>
      <c r="C18" s="130" t="s">
        <v>76</v>
      </c>
      <c r="D18" s="129">
        <v>1</v>
      </c>
      <c r="E18" s="131" t="s">
        <v>116</v>
      </c>
      <c r="F18" s="141"/>
      <c r="G18" s="141"/>
      <c r="H18" s="214">
        <v>1.0365612648221343</v>
      </c>
      <c r="I18" s="212"/>
      <c r="J18" s="212"/>
    </row>
    <row r="19" spans="1:10" s="1" customFormat="1" ht="12" customHeight="1" x14ac:dyDescent="0.25">
      <c r="A19" s="206">
        <v>2024</v>
      </c>
      <c r="B19" s="201">
        <v>163</v>
      </c>
      <c r="C19" s="132" t="s">
        <v>77</v>
      </c>
      <c r="D19" s="133">
        <v>1</v>
      </c>
      <c r="E19" s="134" t="s">
        <v>116</v>
      </c>
      <c r="F19" s="142"/>
      <c r="G19" s="142"/>
      <c r="H19" s="215">
        <v>1.0737327188940091</v>
      </c>
      <c r="I19" s="212"/>
      <c r="J19" s="212"/>
    </row>
    <row r="20" spans="1:10" s="1" customFormat="1" ht="12" customHeight="1" x14ac:dyDescent="0.25">
      <c r="A20" s="205">
        <v>2024</v>
      </c>
      <c r="B20" s="200">
        <v>164</v>
      </c>
      <c r="C20" s="130" t="s">
        <v>78</v>
      </c>
      <c r="D20" s="129">
        <v>1</v>
      </c>
      <c r="E20" s="131" t="s">
        <v>116</v>
      </c>
      <c r="F20" s="141"/>
      <c r="G20" s="141"/>
      <c r="H20" s="214">
        <v>0.97310924369747898</v>
      </c>
      <c r="I20" s="212"/>
      <c r="J20" s="212"/>
    </row>
    <row r="21" spans="1:10" s="1" customFormat="1" ht="12" customHeight="1" x14ac:dyDescent="0.25">
      <c r="A21" s="206">
        <v>2024</v>
      </c>
      <c r="B21" s="201">
        <v>179</v>
      </c>
      <c r="C21" s="132" t="s">
        <v>79</v>
      </c>
      <c r="D21" s="133">
        <v>1</v>
      </c>
      <c r="E21" s="134" t="s">
        <v>116</v>
      </c>
      <c r="F21" s="142"/>
      <c r="G21" s="142"/>
      <c r="H21" s="215">
        <v>0.89914163090128751</v>
      </c>
      <c r="I21" s="212"/>
      <c r="J21" s="212"/>
    </row>
    <row r="22" spans="1:10" s="1" customFormat="1" ht="12" customHeight="1" x14ac:dyDescent="0.25">
      <c r="A22" s="205">
        <v>2024</v>
      </c>
      <c r="B22" s="200">
        <v>165</v>
      </c>
      <c r="C22" s="130" t="s">
        <v>80</v>
      </c>
      <c r="D22" s="129">
        <v>1</v>
      </c>
      <c r="E22" s="131" t="s">
        <v>116</v>
      </c>
      <c r="F22" s="141"/>
      <c r="G22" s="141"/>
      <c r="H22" s="214">
        <v>1.0142857142857142</v>
      </c>
      <c r="I22" s="212"/>
      <c r="J22" s="212"/>
    </row>
    <row r="23" spans="1:10" s="1" customFormat="1" ht="12" customHeight="1" x14ac:dyDescent="0.25">
      <c r="A23" s="206">
        <v>2024</v>
      </c>
      <c r="B23" s="201">
        <v>11</v>
      </c>
      <c r="C23" s="132" t="s">
        <v>13</v>
      </c>
      <c r="D23" s="133">
        <v>2</v>
      </c>
      <c r="E23" s="134" t="s">
        <v>116</v>
      </c>
      <c r="F23" s="142"/>
      <c r="G23" s="142"/>
      <c r="H23" s="215">
        <v>1.0965187262827916</v>
      </c>
      <c r="I23" s="212"/>
      <c r="J23" s="212"/>
    </row>
    <row r="24" spans="1:10" s="1" customFormat="1" ht="12" customHeight="1" x14ac:dyDescent="0.25">
      <c r="A24" s="205">
        <v>2024</v>
      </c>
      <c r="B24" s="200">
        <v>12</v>
      </c>
      <c r="C24" s="130" t="s">
        <v>14</v>
      </c>
      <c r="D24" s="129">
        <v>2</v>
      </c>
      <c r="E24" s="131" t="s">
        <v>116</v>
      </c>
      <c r="F24" s="141"/>
      <c r="G24" s="141"/>
      <c r="H24" s="214">
        <v>0.98168154062940349</v>
      </c>
      <c r="I24" s="212"/>
      <c r="J24" s="212"/>
    </row>
    <row r="25" spans="1:10" s="1" customFormat="1" ht="12" customHeight="1" x14ac:dyDescent="0.25">
      <c r="A25" s="206">
        <v>2024</v>
      </c>
      <c r="B25" s="201">
        <v>13</v>
      </c>
      <c r="C25" s="132" t="s">
        <v>15</v>
      </c>
      <c r="D25" s="133">
        <v>2</v>
      </c>
      <c r="E25" s="134" t="s">
        <v>116</v>
      </c>
      <c r="F25" s="142"/>
      <c r="G25" s="142"/>
      <c r="H25" s="215">
        <v>1.0389321468298109</v>
      </c>
      <c r="I25" s="212"/>
      <c r="J25" s="212"/>
    </row>
    <row r="26" spans="1:10" s="1" customFormat="1" ht="12" customHeight="1" x14ac:dyDescent="0.25">
      <c r="A26" s="205">
        <v>2024</v>
      </c>
      <c r="B26" s="200">
        <v>14</v>
      </c>
      <c r="C26" s="130" t="s">
        <v>16</v>
      </c>
      <c r="D26" s="129">
        <v>2</v>
      </c>
      <c r="E26" s="131" t="s">
        <v>116</v>
      </c>
      <c r="F26" s="141"/>
      <c r="G26" s="141"/>
      <c r="H26" s="214">
        <v>0.94705882352941173</v>
      </c>
      <c r="I26" s="212"/>
      <c r="J26" s="212"/>
    </row>
    <row r="27" spans="1:10" s="1" customFormat="1" ht="12" customHeight="1" x14ac:dyDescent="0.25">
      <c r="A27" s="206">
        <v>2024</v>
      </c>
      <c r="B27" s="201">
        <v>16</v>
      </c>
      <c r="C27" s="132" t="s">
        <v>17</v>
      </c>
      <c r="D27" s="133">
        <v>2</v>
      </c>
      <c r="E27" s="134" t="s">
        <v>116</v>
      </c>
      <c r="F27" s="142"/>
      <c r="G27" s="142"/>
      <c r="H27" s="215">
        <v>1.0467741935483872</v>
      </c>
      <c r="I27" s="212"/>
      <c r="J27" s="212"/>
    </row>
    <row r="28" spans="1:10" s="1" customFormat="1" ht="12" customHeight="1" x14ac:dyDescent="0.25">
      <c r="A28" s="205">
        <v>2024</v>
      </c>
      <c r="B28" s="200">
        <v>15</v>
      </c>
      <c r="C28" s="130" t="s">
        <v>18</v>
      </c>
      <c r="D28" s="129">
        <v>2</v>
      </c>
      <c r="E28" s="131" t="s">
        <v>116</v>
      </c>
      <c r="F28" s="141"/>
      <c r="G28" s="141"/>
      <c r="H28" s="214">
        <v>1.1997471554993679</v>
      </c>
      <c r="I28" s="212"/>
      <c r="J28" s="212"/>
    </row>
    <row r="29" spans="1:10" s="1" customFormat="1" ht="12" customHeight="1" x14ac:dyDescent="0.25">
      <c r="A29" s="206">
        <v>2024</v>
      </c>
      <c r="B29" s="201">
        <v>127</v>
      </c>
      <c r="C29" s="132" t="s">
        <v>20</v>
      </c>
      <c r="D29" s="133">
        <v>1</v>
      </c>
      <c r="E29" s="134" t="s">
        <v>117</v>
      </c>
      <c r="F29" s="142"/>
      <c r="G29" s="142"/>
      <c r="H29" s="215">
        <v>1.1368421052631579</v>
      </c>
      <c r="I29" s="212"/>
      <c r="J29" s="212"/>
    </row>
    <row r="30" spans="1:10" s="1" customFormat="1" ht="12" customHeight="1" x14ac:dyDescent="0.25">
      <c r="A30" s="205">
        <v>2024</v>
      </c>
      <c r="B30" s="200">
        <v>17</v>
      </c>
      <c r="C30" s="130" t="s">
        <v>21</v>
      </c>
      <c r="D30" s="129">
        <v>1</v>
      </c>
      <c r="E30" s="131" t="s">
        <v>117</v>
      </c>
      <c r="F30" s="141"/>
      <c r="G30" s="141"/>
      <c r="H30" s="214">
        <v>1.0088812137658814</v>
      </c>
      <c r="I30" s="212"/>
      <c r="J30" s="212"/>
    </row>
    <row r="31" spans="1:10" s="1" customFormat="1" ht="12" customHeight="1" x14ac:dyDescent="0.25">
      <c r="A31" s="206">
        <v>2024</v>
      </c>
      <c r="B31" s="201">
        <v>18</v>
      </c>
      <c r="C31" s="132" t="s">
        <v>22</v>
      </c>
      <c r="D31" s="133">
        <v>1</v>
      </c>
      <c r="E31" s="134" t="s">
        <v>117</v>
      </c>
      <c r="F31" s="142"/>
      <c r="G31" s="142"/>
      <c r="H31" s="215">
        <v>1.0965779467680608</v>
      </c>
      <c r="I31" s="212"/>
      <c r="J31" s="212"/>
    </row>
    <row r="32" spans="1:10" s="1" customFormat="1" ht="12" customHeight="1" x14ac:dyDescent="0.25">
      <c r="A32" s="205">
        <v>2024</v>
      </c>
      <c r="B32" s="200">
        <v>46</v>
      </c>
      <c r="C32" s="130" t="s">
        <v>23</v>
      </c>
      <c r="D32" s="129">
        <v>1</v>
      </c>
      <c r="E32" s="131" t="s">
        <v>117</v>
      </c>
      <c r="F32" s="141"/>
      <c r="G32" s="141"/>
      <c r="H32" s="214">
        <v>1.1228531370487207</v>
      </c>
      <c r="I32" s="212"/>
      <c r="J32" s="212"/>
    </row>
    <row r="33" spans="1:10" s="1" customFormat="1" ht="12" customHeight="1" x14ac:dyDescent="0.25">
      <c r="A33" s="206">
        <v>2024</v>
      </c>
      <c r="B33" s="201">
        <v>20</v>
      </c>
      <c r="C33" s="132" t="s">
        <v>24</v>
      </c>
      <c r="D33" s="133">
        <v>1</v>
      </c>
      <c r="E33" s="134" t="s">
        <v>117</v>
      </c>
      <c r="F33" s="142"/>
      <c r="G33" s="142"/>
      <c r="H33" s="215">
        <v>1.4008882655446471</v>
      </c>
      <c r="I33" s="212"/>
      <c r="J33" s="212"/>
    </row>
    <row r="34" spans="1:10" s="1" customFormat="1" ht="12" customHeight="1" x14ac:dyDescent="0.25">
      <c r="A34" s="205">
        <v>2024</v>
      </c>
      <c r="B34" s="200">
        <v>53</v>
      </c>
      <c r="C34" s="130" t="s">
        <v>48</v>
      </c>
      <c r="D34" s="129">
        <v>1</v>
      </c>
      <c r="E34" s="131" t="s">
        <v>117</v>
      </c>
      <c r="F34" s="141"/>
      <c r="G34" s="141"/>
      <c r="H34" s="214">
        <v>0.84653629433211797</v>
      </c>
      <c r="I34" s="212"/>
      <c r="J34" s="212"/>
    </row>
    <row r="35" spans="1:10" s="1" customFormat="1" ht="12" customHeight="1" x14ac:dyDescent="0.25">
      <c r="A35" s="206">
        <v>2024</v>
      </c>
      <c r="B35" s="201">
        <v>55</v>
      </c>
      <c r="C35" s="132" t="s">
        <v>49</v>
      </c>
      <c r="D35" s="133">
        <v>1</v>
      </c>
      <c r="E35" s="134" t="s">
        <v>117</v>
      </c>
      <c r="F35" s="142"/>
      <c r="G35" s="142"/>
      <c r="H35" s="215">
        <v>0.85029239766081877</v>
      </c>
      <c r="I35" s="212"/>
      <c r="J35" s="212"/>
    </row>
    <row r="36" spans="1:10" s="1" customFormat="1" ht="12" customHeight="1" x14ac:dyDescent="0.25">
      <c r="A36" s="205">
        <v>2024</v>
      </c>
      <c r="B36" s="200">
        <v>45</v>
      </c>
      <c r="C36" s="130" t="s">
        <v>25</v>
      </c>
      <c r="D36" s="129">
        <v>1</v>
      </c>
      <c r="E36" s="131" t="s">
        <v>117</v>
      </c>
      <c r="F36" s="141"/>
      <c r="G36" s="141"/>
      <c r="H36" s="214">
        <v>0.98518518518518516</v>
      </c>
      <c r="I36" s="212"/>
      <c r="J36" s="212"/>
    </row>
    <row r="37" spans="1:10" s="1" customFormat="1" ht="12" customHeight="1" x14ac:dyDescent="0.25">
      <c r="A37" s="206">
        <v>2024</v>
      </c>
      <c r="B37" s="201">
        <v>27</v>
      </c>
      <c r="C37" s="132" t="s">
        <v>27</v>
      </c>
      <c r="D37" s="133">
        <v>1</v>
      </c>
      <c r="E37" s="134" t="s">
        <v>117</v>
      </c>
      <c r="F37" s="142"/>
      <c r="G37" s="142"/>
      <c r="H37" s="215">
        <v>0.86217087587318642</v>
      </c>
      <c r="I37" s="212"/>
      <c r="J37" s="212"/>
    </row>
    <row r="38" spans="1:10" s="1" customFormat="1" ht="12" customHeight="1" x14ac:dyDescent="0.25">
      <c r="A38" s="205">
        <v>2024</v>
      </c>
      <c r="B38" s="129">
        <v>28</v>
      </c>
      <c r="C38" s="130" t="s">
        <v>26</v>
      </c>
      <c r="D38" s="129">
        <v>1</v>
      </c>
      <c r="E38" s="131" t="s">
        <v>117</v>
      </c>
      <c r="F38" s="141"/>
      <c r="G38" s="141"/>
      <c r="H38" s="214">
        <v>0.8631167268351384</v>
      </c>
      <c r="I38" s="212"/>
      <c r="J38" s="212"/>
    </row>
    <row r="39" spans="1:10" s="1" customFormat="1" ht="12" customHeight="1" x14ac:dyDescent="0.25">
      <c r="A39" s="206">
        <v>2024</v>
      </c>
      <c r="B39" s="133">
        <v>128</v>
      </c>
      <c r="C39" s="132" t="s">
        <v>28</v>
      </c>
      <c r="D39" s="133">
        <v>1</v>
      </c>
      <c r="E39" s="134" t="s">
        <v>117</v>
      </c>
      <c r="F39" s="142"/>
      <c r="G39" s="142"/>
      <c r="H39" s="215">
        <v>1.079219288174512</v>
      </c>
      <c r="I39" s="212"/>
      <c r="J39" s="212"/>
    </row>
    <row r="40" spans="1:10" s="1" customFormat="1" ht="12" customHeight="1" x14ac:dyDescent="0.25">
      <c r="A40" s="205">
        <v>2024</v>
      </c>
      <c r="B40" s="129">
        <v>36</v>
      </c>
      <c r="C40" s="130" t="s">
        <v>29</v>
      </c>
      <c r="D40" s="129">
        <v>1</v>
      </c>
      <c r="E40" s="131" t="s">
        <v>117</v>
      </c>
      <c r="F40" s="141"/>
      <c r="G40" s="141"/>
      <c r="H40" s="214">
        <v>1.0871398453970484</v>
      </c>
      <c r="I40" s="212"/>
      <c r="J40" s="212"/>
    </row>
    <row r="41" spans="1:10" s="1" customFormat="1" ht="12" customHeight="1" x14ac:dyDescent="0.25">
      <c r="A41" s="206">
        <v>2024</v>
      </c>
      <c r="B41" s="133">
        <v>29</v>
      </c>
      <c r="C41" s="132" t="s">
        <v>30</v>
      </c>
      <c r="D41" s="133">
        <v>1</v>
      </c>
      <c r="E41" s="134" t="s">
        <v>117</v>
      </c>
      <c r="F41" s="142"/>
      <c r="G41" s="142"/>
      <c r="H41" s="215">
        <v>0.92125984251968507</v>
      </c>
      <c r="I41" s="212"/>
      <c r="J41" s="212"/>
    </row>
    <row r="42" spans="1:10" s="1" customFormat="1" ht="12" customHeight="1" x14ac:dyDescent="0.25">
      <c r="A42" s="205">
        <v>2024</v>
      </c>
      <c r="B42" s="129">
        <v>49</v>
      </c>
      <c r="C42" s="130" t="s">
        <v>31</v>
      </c>
      <c r="D42" s="129">
        <v>1</v>
      </c>
      <c r="E42" s="131" t="s">
        <v>117</v>
      </c>
      <c r="F42" s="141"/>
      <c r="G42" s="141"/>
      <c r="H42" s="214">
        <v>1.1686991869918699</v>
      </c>
      <c r="I42" s="212"/>
      <c r="J42" s="212"/>
    </row>
    <row r="43" spans="1:10" s="1" customFormat="1" ht="12" customHeight="1" x14ac:dyDescent="0.25">
      <c r="A43" s="206">
        <v>2024</v>
      </c>
      <c r="B43" s="133">
        <v>56</v>
      </c>
      <c r="C43" s="132" t="s">
        <v>32</v>
      </c>
      <c r="D43" s="133">
        <v>1</v>
      </c>
      <c r="E43" s="134" t="s">
        <v>117</v>
      </c>
      <c r="F43" s="142"/>
      <c r="G43" s="142"/>
      <c r="H43" s="215">
        <v>1.0974967061923584</v>
      </c>
      <c r="I43" s="212"/>
      <c r="J43" s="212"/>
    </row>
    <row r="44" spans="1:10" s="1" customFormat="1" ht="12" customHeight="1" x14ac:dyDescent="0.25">
      <c r="A44" s="205">
        <v>2024</v>
      </c>
      <c r="B44" s="129">
        <v>68</v>
      </c>
      <c r="C44" s="130" t="s">
        <v>33</v>
      </c>
      <c r="D44" s="129">
        <v>1</v>
      </c>
      <c r="E44" s="131" t="s">
        <v>117</v>
      </c>
      <c r="F44" s="141"/>
      <c r="G44" s="141"/>
      <c r="H44" s="214">
        <v>0.97356409281095468</v>
      </c>
      <c r="I44" s="212"/>
      <c r="J44" s="212"/>
    </row>
    <row r="45" spans="1:10" s="1" customFormat="1" ht="12" customHeight="1" x14ac:dyDescent="0.25">
      <c r="A45" s="206">
        <v>2024</v>
      </c>
      <c r="B45" s="133">
        <v>126</v>
      </c>
      <c r="C45" s="132" t="s">
        <v>35</v>
      </c>
      <c r="D45" s="133">
        <v>1</v>
      </c>
      <c r="E45" s="134" t="s">
        <v>117</v>
      </c>
      <c r="F45" s="142"/>
      <c r="G45" s="142"/>
      <c r="H45" s="215">
        <v>1.1197163894191438</v>
      </c>
      <c r="I45" s="212"/>
      <c r="J45" s="212"/>
    </row>
    <row r="46" spans="1:10" s="1" customFormat="1" ht="12" customHeight="1" x14ac:dyDescent="0.25">
      <c r="A46" s="205">
        <v>2024</v>
      </c>
      <c r="B46" s="129">
        <v>63</v>
      </c>
      <c r="C46" s="130" t="s">
        <v>34</v>
      </c>
      <c r="D46" s="129">
        <v>1</v>
      </c>
      <c r="E46" s="131" t="s">
        <v>117</v>
      </c>
      <c r="F46" s="141"/>
      <c r="G46" s="141"/>
      <c r="H46" s="214">
        <v>1.0717592592592593</v>
      </c>
      <c r="I46" s="212"/>
      <c r="J46" s="212"/>
    </row>
    <row r="47" spans="1:10" s="1" customFormat="1" ht="12" customHeight="1" x14ac:dyDescent="0.25">
      <c r="A47" s="206">
        <v>2024</v>
      </c>
      <c r="B47" s="133">
        <v>58</v>
      </c>
      <c r="C47" s="132" t="s">
        <v>36</v>
      </c>
      <c r="D47" s="133">
        <v>1</v>
      </c>
      <c r="E47" s="134" t="s">
        <v>117</v>
      </c>
      <c r="F47" s="142"/>
      <c r="G47" s="142"/>
      <c r="H47" s="215">
        <v>1.0040256877216525</v>
      </c>
      <c r="I47" s="212"/>
      <c r="J47" s="212"/>
    </row>
    <row r="48" spans="1:10" s="1" customFormat="1" ht="12" customHeight="1" x14ac:dyDescent="0.25">
      <c r="A48" s="205">
        <v>2024</v>
      </c>
      <c r="B48" s="129">
        <v>25</v>
      </c>
      <c r="C48" s="130" t="s">
        <v>37</v>
      </c>
      <c r="D48" s="129">
        <v>1</v>
      </c>
      <c r="E48" s="131" t="s">
        <v>117</v>
      </c>
      <c r="F48" s="141"/>
      <c r="G48" s="141"/>
      <c r="H48" s="214">
        <v>0.99204244031830235</v>
      </c>
      <c r="I48" s="212"/>
      <c r="J48" s="212"/>
    </row>
    <row r="49" spans="1:10" s="1" customFormat="1" ht="12" customHeight="1" x14ac:dyDescent="0.25">
      <c r="A49" s="206">
        <v>2024</v>
      </c>
      <c r="B49" s="133">
        <v>22</v>
      </c>
      <c r="C49" s="132" t="s">
        <v>38</v>
      </c>
      <c r="D49" s="133">
        <v>1</v>
      </c>
      <c r="E49" s="134" t="s">
        <v>117</v>
      </c>
      <c r="F49" s="142"/>
      <c r="G49" s="142"/>
      <c r="H49" s="215">
        <v>1.0874266295953043</v>
      </c>
      <c r="I49" s="212"/>
      <c r="J49" s="212"/>
    </row>
    <row r="50" spans="1:10" s="1" customFormat="1" ht="12" customHeight="1" x14ac:dyDescent="0.25">
      <c r="A50" s="205">
        <v>2024</v>
      </c>
      <c r="B50" s="129">
        <v>65</v>
      </c>
      <c r="C50" s="130" t="s">
        <v>39</v>
      </c>
      <c r="D50" s="129">
        <v>1</v>
      </c>
      <c r="E50" s="131" t="s">
        <v>117</v>
      </c>
      <c r="F50" s="141"/>
      <c r="G50" s="141"/>
      <c r="H50" s="214">
        <v>0.90524172418439608</v>
      </c>
      <c r="I50" s="212"/>
      <c r="J50" s="212"/>
    </row>
    <row r="51" spans="1:10" s="1" customFormat="1" ht="12" customHeight="1" x14ac:dyDescent="0.25">
      <c r="A51" s="206">
        <v>2024</v>
      </c>
      <c r="B51" s="133">
        <v>30</v>
      </c>
      <c r="C51" s="132" t="s">
        <v>40</v>
      </c>
      <c r="D51" s="133">
        <v>1</v>
      </c>
      <c r="E51" s="134" t="s">
        <v>117</v>
      </c>
      <c r="F51" s="142"/>
      <c r="G51" s="142"/>
      <c r="H51" s="215">
        <v>1.0770992366412213</v>
      </c>
      <c r="I51" s="212"/>
      <c r="J51" s="212"/>
    </row>
    <row r="52" spans="1:10" s="1" customFormat="1" ht="12" customHeight="1" x14ac:dyDescent="0.25">
      <c r="A52" s="205">
        <v>2024</v>
      </c>
      <c r="B52" s="129">
        <v>64</v>
      </c>
      <c r="C52" s="130" t="s">
        <v>50</v>
      </c>
      <c r="D52" s="129">
        <v>1</v>
      </c>
      <c r="E52" s="131" t="s">
        <v>117</v>
      </c>
      <c r="F52" s="141"/>
      <c r="G52" s="141"/>
      <c r="H52" s="214">
        <v>0.85903337169159955</v>
      </c>
      <c r="I52" s="212"/>
      <c r="J52" s="212"/>
    </row>
    <row r="53" spans="1:10" s="1" customFormat="1" ht="12" customHeight="1" x14ac:dyDescent="0.25">
      <c r="A53" s="206">
        <v>2024</v>
      </c>
      <c r="B53" s="133">
        <v>39</v>
      </c>
      <c r="C53" s="132" t="s">
        <v>41</v>
      </c>
      <c r="D53" s="133">
        <v>1</v>
      </c>
      <c r="E53" s="134" t="s">
        <v>117</v>
      </c>
      <c r="F53" s="142"/>
      <c r="G53" s="142"/>
      <c r="H53" s="215">
        <v>1.0150015959144589</v>
      </c>
      <c r="I53" s="212"/>
      <c r="J53" s="212"/>
    </row>
    <row r="54" spans="1:10" s="1" customFormat="1" ht="12" customHeight="1" x14ac:dyDescent="0.25">
      <c r="A54" s="205">
        <v>2024</v>
      </c>
      <c r="B54" s="129">
        <v>51</v>
      </c>
      <c r="C54" s="130" t="s">
        <v>42</v>
      </c>
      <c r="D54" s="129">
        <v>1</v>
      </c>
      <c r="E54" s="131" t="s">
        <v>117</v>
      </c>
      <c r="F54" s="141"/>
      <c r="G54" s="141"/>
      <c r="H54" s="214">
        <v>1.0896054155161663</v>
      </c>
      <c r="I54" s="212"/>
      <c r="J54" s="212"/>
    </row>
    <row r="55" spans="1:10" s="1" customFormat="1" ht="12" customHeight="1" x14ac:dyDescent="0.25">
      <c r="A55" s="206">
        <v>2024</v>
      </c>
      <c r="B55" s="133">
        <v>32</v>
      </c>
      <c r="C55" s="132" t="s">
        <v>43</v>
      </c>
      <c r="D55" s="133">
        <v>1</v>
      </c>
      <c r="E55" s="134" t="s">
        <v>117</v>
      </c>
      <c r="F55" s="142"/>
      <c r="G55" s="142"/>
      <c r="H55" s="215">
        <v>0.9175747415479184</v>
      </c>
      <c r="I55" s="212"/>
      <c r="J55" s="212"/>
    </row>
    <row r="56" spans="1:10" s="1" customFormat="1" ht="12" customHeight="1" x14ac:dyDescent="0.25">
      <c r="A56" s="205">
        <v>2024</v>
      </c>
      <c r="B56" s="129">
        <v>23</v>
      </c>
      <c r="C56" s="130" t="s">
        <v>44</v>
      </c>
      <c r="D56" s="129">
        <v>1</v>
      </c>
      <c r="E56" s="131" t="s">
        <v>117</v>
      </c>
      <c r="F56" s="141"/>
      <c r="G56" s="141"/>
      <c r="H56" s="214">
        <v>0.959414504324684</v>
      </c>
      <c r="I56" s="212"/>
      <c r="J56" s="212"/>
    </row>
    <row r="57" spans="1:10" s="1" customFormat="1" ht="12" customHeight="1" x14ac:dyDescent="0.25">
      <c r="A57" s="206">
        <v>2024</v>
      </c>
      <c r="B57" s="133">
        <v>41</v>
      </c>
      <c r="C57" s="132" t="s">
        <v>45</v>
      </c>
      <c r="D57" s="133">
        <v>1</v>
      </c>
      <c r="E57" s="134" t="s">
        <v>117</v>
      </c>
      <c r="F57" s="142"/>
      <c r="G57" s="142"/>
      <c r="H57" s="215">
        <v>1.0867069486404834</v>
      </c>
      <c r="I57" s="212"/>
      <c r="J57" s="212"/>
    </row>
    <row r="58" spans="1:10" s="1" customFormat="1" ht="12" customHeight="1" x14ac:dyDescent="0.25">
      <c r="A58" s="205">
        <v>2024</v>
      </c>
      <c r="B58" s="129">
        <v>42</v>
      </c>
      <c r="C58" s="130" t="s">
        <v>46</v>
      </c>
      <c r="D58" s="129">
        <v>1</v>
      </c>
      <c r="E58" s="131" t="s">
        <v>117</v>
      </c>
      <c r="F58" s="141"/>
      <c r="G58" s="141"/>
      <c r="H58" s="214">
        <v>1.090931863727455</v>
      </c>
      <c r="I58" s="212"/>
      <c r="J58" s="212"/>
    </row>
    <row r="59" spans="1:10" s="1" customFormat="1" ht="12" customHeight="1" x14ac:dyDescent="0.25">
      <c r="A59" s="206">
        <v>2024</v>
      </c>
      <c r="B59" s="133">
        <v>43</v>
      </c>
      <c r="C59" s="132" t="s">
        <v>47</v>
      </c>
      <c r="D59" s="133">
        <v>1</v>
      </c>
      <c r="E59" s="134" t="s">
        <v>117</v>
      </c>
      <c r="F59" s="142"/>
      <c r="G59" s="142"/>
      <c r="H59" s="215">
        <v>0.96255628406667193</v>
      </c>
      <c r="I59" s="212"/>
      <c r="J59" s="212"/>
    </row>
    <row r="60" spans="1:10" s="1" customFormat="1" ht="12" customHeight="1" x14ac:dyDescent="0.25">
      <c r="A60" s="205">
        <v>2024</v>
      </c>
      <c r="B60" s="129">
        <v>44</v>
      </c>
      <c r="C60" s="130" t="s">
        <v>51</v>
      </c>
      <c r="D60" s="129">
        <v>1</v>
      </c>
      <c r="E60" s="131" t="s">
        <v>117</v>
      </c>
      <c r="F60" s="141"/>
      <c r="G60" s="141"/>
      <c r="H60" s="214">
        <v>1.0671692940370117</v>
      </c>
      <c r="I60" s="212"/>
      <c r="J60" s="212"/>
    </row>
    <row r="61" spans="1:10" s="1" customFormat="1" ht="12" customHeight="1" x14ac:dyDescent="0.25">
      <c r="A61" s="206">
        <v>2024</v>
      </c>
      <c r="B61" s="133">
        <v>33</v>
      </c>
      <c r="C61" s="132" t="s">
        <v>52</v>
      </c>
      <c r="D61" s="133">
        <v>1</v>
      </c>
      <c r="E61" s="134" t="s">
        <v>117</v>
      </c>
      <c r="F61" s="142"/>
      <c r="G61" s="142"/>
      <c r="H61" s="215">
        <v>0.87018867924528298</v>
      </c>
      <c r="I61" s="212"/>
      <c r="J61" s="212"/>
    </row>
    <row r="62" spans="1:10" s="1" customFormat="1" ht="12" customHeight="1" x14ac:dyDescent="0.25">
      <c r="A62" s="205">
        <v>2024</v>
      </c>
      <c r="B62" s="129">
        <v>116</v>
      </c>
      <c r="C62" s="130" t="s">
        <v>53</v>
      </c>
      <c r="D62" s="129">
        <v>1</v>
      </c>
      <c r="E62" s="131" t="s">
        <v>618</v>
      </c>
      <c r="F62" s="141"/>
      <c r="G62" s="141"/>
      <c r="H62" s="214">
        <v>0.97530864197530864</v>
      </c>
      <c r="I62" s="212"/>
      <c r="J62" s="212"/>
    </row>
    <row r="63" spans="1:10" s="1" customFormat="1" ht="12" customHeight="1" x14ac:dyDescent="0.25">
      <c r="A63" s="206">
        <v>2024</v>
      </c>
      <c r="B63" s="133">
        <v>71</v>
      </c>
      <c r="C63" s="132" t="s">
        <v>54</v>
      </c>
      <c r="D63" s="133">
        <v>1</v>
      </c>
      <c r="E63" s="134" t="s">
        <v>116</v>
      </c>
      <c r="F63" s="142"/>
      <c r="G63" s="142"/>
      <c r="H63" s="215">
        <v>0.95266678719942144</v>
      </c>
      <c r="I63" s="212"/>
      <c r="J63" s="212"/>
    </row>
    <row r="64" spans="1:10" s="1" customFormat="1" ht="12" customHeight="1" x14ac:dyDescent="0.25">
      <c r="A64" s="205">
        <v>2024</v>
      </c>
      <c r="B64" s="129">
        <v>80</v>
      </c>
      <c r="C64" s="130" t="s">
        <v>55</v>
      </c>
      <c r="D64" s="129">
        <v>1</v>
      </c>
      <c r="E64" s="131" t="s">
        <v>116</v>
      </c>
      <c r="F64" s="141"/>
      <c r="G64" s="141"/>
      <c r="H64" s="214">
        <v>0.98485022380351195</v>
      </c>
      <c r="I64" s="212"/>
      <c r="J64" s="212"/>
    </row>
    <row r="65" spans="1:10" s="1" customFormat="1" ht="12" customHeight="1" x14ac:dyDescent="0.25">
      <c r="A65" s="206">
        <v>2024</v>
      </c>
      <c r="B65" s="133">
        <v>84</v>
      </c>
      <c r="C65" s="132" t="s">
        <v>56</v>
      </c>
      <c r="D65" s="133">
        <v>1</v>
      </c>
      <c r="E65" s="134" t="s">
        <v>116</v>
      </c>
      <c r="F65" s="142"/>
      <c r="G65" s="142"/>
      <c r="H65" s="215">
        <v>1.0077424612876935</v>
      </c>
      <c r="I65" s="212"/>
      <c r="J65" s="212"/>
    </row>
    <row r="66" spans="1:10" s="1" customFormat="1" ht="12" customHeight="1" x14ac:dyDescent="0.25">
      <c r="A66" s="205">
        <v>2024</v>
      </c>
      <c r="B66" s="129">
        <v>85</v>
      </c>
      <c r="C66" s="130" t="s">
        <v>57</v>
      </c>
      <c r="D66" s="129">
        <v>1</v>
      </c>
      <c r="E66" s="131" t="s">
        <v>116</v>
      </c>
      <c r="F66" s="141"/>
      <c r="G66" s="141"/>
      <c r="H66" s="214">
        <v>1.0001639613051321</v>
      </c>
      <c r="I66" s="212"/>
      <c r="J66" s="212"/>
    </row>
    <row r="67" spans="1:10" s="1" customFormat="1" ht="12" customHeight="1" x14ac:dyDescent="0.25">
      <c r="A67" s="206">
        <v>2024</v>
      </c>
      <c r="B67" s="133">
        <v>94</v>
      </c>
      <c r="C67" s="132" t="s">
        <v>58</v>
      </c>
      <c r="D67" s="133">
        <v>1</v>
      </c>
      <c r="E67" s="134" t="s">
        <v>116</v>
      </c>
      <c r="F67" s="142"/>
      <c r="G67" s="142"/>
      <c r="H67" s="215">
        <v>0.85489190179552954</v>
      </c>
      <c r="I67" s="212"/>
      <c r="J67" s="212"/>
    </row>
    <row r="68" spans="1:10" s="1" customFormat="1" ht="12" customHeight="1" x14ac:dyDescent="0.25">
      <c r="A68" s="205">
        <v>2024</v>
      </c>
      <c r="B68" s="129">
        <v>72</v>
      </c>
      <c r="C68" s="130" t="s">
        <v>59</v>
      </c>
      <c r="D68" s="129">
        <v>1</v>
      </c>
      <c r="E68" s="131" t="s">
        <v>116</v>
      </c>
      <c r="F68" s="141"/>
      <c r="G68" s="141"/>
      <c r="H68" s="214">
        <v>1.0854404567699838</v>
      </c>
      <c r="I68" s="212"/>
      <c r="J68" s="212"/>
    </row>
    <row r="69" spans="1:10" s="1" customFormat="1" ht="12" customHeight="1" x14ac:dyDescent="0.25">
      <c r="A69" s="206">
        <v>2024</v>
      </c>
      <c r="B69" s="133">
        <v>73</v>
      </c>
      <c r="C69" s="132" t="s">
        <v>60</v>
      </c>
      <c r="D69" s="133">
        <v>1</v>
      </c>
      <c r="E69" s="134" t="s">
        <v>116</v>
      </c>
      <c r="F69" s="142"/>
      <c r="G69" s="142"/>
      <c r="H69" s="215">
        <v>0.9646408839779006</v>
      </c>
      <c r="I69" s="212"/>
      <c r="J69" s="212"/>
    </row>
    <row r="70" spans="1:10" s="1" customFormat="1" ht="12" customHeight="1" x14ac:dyDescent="0.25">
      <c r="A70" s="205">
        <v>2024</v>
      </c>
      <c r="B70" s="129">
        <v>79</v>
      </c>
      <c r="C70" s="130" t="s">
        <v>61</v>
      </c>
      <c r="D70" s="129">
        <v>1</v>
      </c>
      <c r="E70" s="131" t="s">
        <v>116</v>
      </c>
      <c r="F70" s="141"/>
      <c r="G70" s="141"/>
      <c r="H70" s="214">
        <v>1.0224403927068724</v>
      </c>
      <c r="I70" s="212"/>
      <c r="J70" s="212"/>
    </row>
    <row r="71" spans="1:10" s="1" customFormat="1" ht="12" customHeight="1" x14ac:dyDescent="0.25">
      <c r="A71" s="206">
        <v>2024</v>
      </c>
      <c r="B71" s="133">
        <v>86</v>
      </c>
      <c r="C71" s="132" t="s">
        <v>62</v>
      </c>
      <c r="D71" s="133">
        <v>1</v>
      </c>
      <c r="E71" s="134" t="s">
        <v>116</v>
      </c>
      <c r="F71" s="142"/>
      <c r="G71" s="142"/>
      <c r="H71" s="215">
        <v>1.0604338842975207</v>
      </c>
      <c r="I71" s="212"/>
      <c r="J71" s="212"/>
    </row>
    <row r="72" spans="1:10" s="1" customFormat="1" ht="12" customHeight="1" x14ac:dyDescent="0.25">
      <c r="A72" s="205">
        <v>2024</v>
      </c>
      <c r="B72" s="129">
        <v>75</v>
      </c>
      <c r="C72" s="130" t="s">
        <v>63</v>
      </c>
      <c r="D72" s="129">
        <v>1</v>
      </c>
      <c r="E72" s="131" t="s">
        <v>116</v>
      </c>
      <c r="F72" s="141"/>
      <c r="G72" s="141"/>
      <c r="H72" s="214">
        <v>0.95849056603773586</v>
      </c>
      <c r="I72" s="212"/>
      <c r="J72" s="212"/>
    </row>
    <row r="73" spans="1:10" s="1" customFormat="1" ht="12" customHeight="1" x14ac:dyDescent="0.25">
      <c r="A73" s="206">
        <v>2024</v>
      </c>
      <c r="B73" s="133">
        <v>76</v>
      </c>
      <c r="C73" s="132" t="s">
        <v>64</v>
      </c>
      <c r="D73" s="133">
        <v>1</v>
      </c>
      <c r="E73" s="134" t="s">
        <v>116</v>
      </c>
      <c r="F73" s="142"/>
      <c r="G73" s="142"/>
      <c r="H73" s="215">
        <v>0.96858974358974359</v>
      </c>
      <c r="I73" s="212"/>
      <c r="J73" s="212"/>
    </row>
    <row r="74" spans="1:10" s="1" customFormat="1" ht="12" customHeight="1" x14ac:dyDescent="0.25">
      <c r="A74" s="205">
        <v>2024</v>
      </c>
      <c r="B74" s="129">
        <v>77</v>
      </c>
      <c r="C74" s="130" t="s">
        <v>65</v>
      </c>
      <c r="D74" s="129">
        <v>1</v>
      </c>
      <c r="E74" s="131" t="s">
        <v>116</v>
      </c>
      <c r="F74" s="141"/>
      <c r="G74" s="141"/>
      <c r="H74" s="214">
        <v>0.85570342205323191</v>
      </c>
      <c r="I74" s="212"/>
      <c r="J74" s="212"/>
    </row>
    <row r="75" spans="1:10" s="1" customFormat="1" ht="12" customHeight="1" x14ac:dyDescent="0.25">
      <c r="A75" s="206">
        <v>2024</v>
      </c>
      <c r="B75" s="133">
        <v>78</v>
      </c>
      <c r="C75" s="132" t="s">
        <v>66</v>
      </c>
      <c r="D75" s="133">
        <v>1</v>
      </c>
      <c r="E75" s="134" t="s">
        <v>116</v>
      </c>
      <c r="F75" s="142"/>
      <c r="G75" s="142"/>
      <c r="H75" s="215">
        <v>1.020367412140575</v>
      </c>
      <c r="I75" s="212"/>
      <c r="J75" s="212"/>
    </row>
    <row r="76" spans="1:10" s="1" customFormat="1" ht="12" customHeight="1" x14ac:dyDescent="0.25">
      <c r="A76" s="205">
        <v>2024</v>
      </c>
      <c r="B76" s="129">
        <v>89</v>
      </c>
      <c r="C76" s="130" t="s">
        <v>67</v>
      </c>
      <c r="D76" s="129">
        <v>1</v>
      </c>
      <c r="E76" s="131" t="s">
        <v>116</v>
      </c>
      <c r="F76" s="141"/>
      <c r="G76" s="141"/>
      <c r="H76" s="214">
        <v>0.87792458023671893</v>
      </c>
      <c r="I76" s="212"/>
      <c r="J76" s="212"/>
    </row>
    <row r="77" spans="1:10" s="1" customFormat="1" ht="12" customHeight="1" x14ac:dyDescent="0.25">
      <c r="A77" s="206">
        <v>2024</v>
      </c>
      <c r="B77" s="133">
        <v>82</v>
      </c>
      <c r="C77" s="132" t="s">
        <v>68</v>
      </c>
      <c r="D77" s="133">
        <v>1</v>
      </c>
      <c r="E77" s="134" t="s">
        <v>116</v>
      </c>
      <c r="F77" s="142"/>
      <c r="G77" s="142"/>
      <c r="H77" s="215">
        <v>0.98651817116060958</v>
      </c>
      <c r="I77" s="212"/>
      <c r="J77" s="212"/>
    </row>
    <row r="78" spans="1:10" s="1" customFormat="1" ht="12" customHeight="1" x14ac:dyDescent="0.25">
      <c r="A78" s="205">
        <v>2024</v>
      </c>
      <c r="B78" s="129">
        <v>90</v>
      </c>
      <c r="C78" s="130" t="s">
        <v>74</v>
      </c>
      <c r="D78" s="129">
        <v>1</v>
      </c>
      <c r="E78" s="131" t="s">
        <v>116</v>
      </c>
      <c r="F78" s="141"/>
      <c r="G78" s="141"/>
      <c r="H78" s="214">
        <v>1.0411124546553809</v>
      </c>
      <c r="I78" s="212"/>
      <c r="J78" s="212"/>
    </row>
    <row r="79" spans="1:10" s="1" customFormat="1" ht="12" customHeight="1" x14ac:dyDescent="0.25">
      <c r="A79" s="206">
        <v>2024</v>
      </c>
      <c r="B79" s="133">
        <v>87</v>
      </c>
      <c r="C79" s="132" t="s">
        <v>69</v>
      </c>
      <c r="D79" s="133">
        <v>1</v>
      </c>
      <c r="E79" s="134" t="s">
        <v>116</v>
      </c>
      <c r="F79" s="142"/>
      <c r="G79" s="142"/>
      <c r="H79" s="215">
        <v>1.0098627787307033</v>
      </c>
      <c r="I79" s="212"/>
      <c r="J79" s="212"/>
    </row>
    <row r="80" spans="1:10" s="1" customFormat="1" ht="12" customHeight="1" x14ac:dyDescent="0.25">
      <c r="A80" s="205">
        <v>2024</v>
      </c>
      <c r="B80" s="129">
        <v>95</v>
      </c>
      <c r="C80" s="130" t="s">
        <v>70</v>
      </c>
      <c r="D80" s="129">
        <v>1</v>
      </c>
      <c r="E80" s="131" t="s">
        <v>116</v>
      </c>
      <c r="F80" s="141"/>
      <c r="G80" s="141"/>
      <c r="H80" s="214">
        <v>0.93890020366598781</v>
      </c>
      <c r="I80" s="212"/>
      <c r="J80" s="212"/>
    </row>
    <row r="81" spans="1:10" s="1" customFormat="1" ht="12" customHeight="1" x14ac:dyDescent="0.25">
      <c r="A81" s="206">
        <v>2024</v>
      </c>
      <c r="B81" s="133">
        <v>91</v>
      </c>
      <c r="C81" s="132" t="s">
        <v>71</v>
      </c>
      <c r="D81" s="133">
        <v>1</v>
      </c>
      <c r="E81" s="134" t="s">
        <v>116</v>
      </c>
      <c r="F81" s="142"/>
      <c r="G81" s="142"/>
      <c r="H81" s="215">
        <v>0.97969052224371378</v>
      </c>
      <c r="I81" s="212"/>
      <c r="J81" s="212"/>
    </row>
    <row r="82" spans="1:10" s="1" customFormat="1" ht="12" customHeight="1" x14ac:dyDescent="0.25">
      <c r="A82" s="205">
        <v>2024</v>
      </c>
      <c r="B82" s="129">
        <v>92</v>
      </c>
      <c r="C82" s="130" t="s">
        <v>72</v>
      </c>
      <c r="D82" s="129">
        <v>1</v>
      </c>
      <c r="E82" s="131" t="s">
        <v>116</v>
      </c>
      <c r="F82" s="141"/>
      <c r="G82" s="141"/>
      <c r="H82" s="214">
        <v>1.1593371574251115</v>
      </c>
      <c r="I82" s="212"/>
      <c r="J82" s="212"/>
    </row>
    <row r="83" spans="1:10" s="1" customFormat="1" ht="12" customHeight="1" x14ac:dyDescent="0.25">
      <c r="A83" s="206">
        <v>2024</v>
      </c>
      <c r="B83" s="133">
        <v>83</v>
      </c>
      <c r="C83" s="132" t="s">
        <v>73</v>
      </c>
      <c r="D83" s="133">
        <v>1</v>
      </c>
      <c r="E83" s="134" t="s">
        <v>116</v>
      </c>
      <c r="F83" s="142"/>
      <c r="G83" s="142"/>
      <c r="H83" s="215">
        <v>0.9160688665710186</v>
      </c>
      <c r="I83" s="212"/>
      <c r="J83" s="212"/>
    </row>
    <row r="84" spans="1:10" s="1" customFormat="1" ht="12" customHeight="1" x14ac:dyDescent="0.25">
      <c r="A84" s="205">
        <v>2024</v>
      </c>
      <c r="B84" s="129">
        <v>114</v>
      </c>
      <c r="C84" s="130" t="s">
        <v>81</v>
      </c>
      <c r="D84" s="129">
        <v>6</v>
      </c>
      <c r="E84" s="131" t="s">
        <v>118</v>
      </c>
      <c r="F84" s="141"/>
      <c r="G84" s="141"/>
      <c r="H84" s="214">
        <v>0.98302667237198693</v>
      </c>
      <c r="I84" s="212"/>
      <c r="J84" s="212"/>
    </row>
    <row r="85" spans="1:10" s="1" customFormat="1" ht="12" customHeight="1" x14ac:dyDescent="0.25">
      <c r="A85" s="206">
        <v>2024</v>
      </c>
      <c r="B85" s="133">
        <v>160</v>
      </c>
      <c r="C85" s="132" t="s">
        <v>19</v>
      </c>
      <c r="D85" s="133">
        <v>2</v>
      </c>
      <c r="E85" s="134" t="s">
        <v>116</v>
      </c>
      <c r="F85" s="142"/>
      <c r="G85" s="142"/>
      <c r="H85" s="215">
        <v>0.98886414253897548</v>
      </c>
      <c r="I85" s="212"/>
      <c r="J85" s="212"/>
    </row>
    <row r="86" spans="1:10" s="1" customFormat="1" ht="12" customHeight="1" x14ac:dyDescent="0.25">
      <c r="A86" s="205">
        <v>2024</v>
      </c>
      <c r="B86" s="129">
        <v>70</v>
      </c>
      <c r="C86" s="130" t="s">
        <v>83</v>
      </c>
      <c r="D86" s="129">
        <v>3</v>
      </c>
      <c r="E86" s="131" t="s">
        <v>117</v>
      </c>
      <c r="F86" s="141"/>
      <c r="G86" s="141"/>
      <c r="H86" s="214">
        <v>1.1461197855977627</v>
      </c>
      <c r="I86" s="212"/>
      <c r="J86" s="212"/>
    </row>
    <row r="87" spans="1:10" s="1" customFormat="1" ht="12" customHeight="1" x14ac:dyDescent="0.25">
      <c r="A87" s="206">
        <v>2024</v>
      </c>
      <c r="B87" s="133">
        <v>118</v>
      </c>
      <c r="C87" s="132" t="s">
        <v>84</v>
      </c>
      <c r="D87" s="133">
        <v>3</v>
      </c>
      <c r="E87" s="134" t="s">
        <v>116</v>
      </c>
      <c r="F87" s="142"/>
      <c r="G87" s="142"/>
      <c r="H87" s="215">
        <v>0.9267285861713106</v>
      </c>
      <c r="I87" s="212"/>
      <c r="J87" s="21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B2501-3F3F-4321-B46E-52ACBE1D8E6C}">
  <dimension ref="A1:I329"/>
  <sheetViews>
    <sheetView workbookViewId="0">
      <selection activeCell="C1" sqref="C1:C1048576"/>
    </sheetView>
  </sheetViews>
  <sheetFormatPr defaultRowHeight="14" x14ac:dyDescent="0.3"/>
  <cols>
    <col min="3" max="3" width="35.9140625" customWidth="1"/>
    <col min="5" max="5" width="33.33203125" customWidth="1"/>
  </cols>
  <sheetData>
    <row r="1" spans="1:8" s="161" customFormat="1" ht="26" x14ac:dyDescent="0.3">
      <c r="A1" s="117" t="s">
        <v>219</v>
      </c>
      <c r="B1" s="150" t="s">
        <v>739</v>
      </c>
      <c r="C1" s="118" t="s">
        <v>102</v>
      </c>
      <c r="D1" s="119" t="s">
        <v>105</v>
      </c>
      <c r="E1" s="118" t="s">
        <v>127</v>
      </c>
      <c r="F1" s="140" t="s">
        <v>104</v>
      </c>
      <c r="G1" s="140" t="s">
        <v>103</v>
      </c>
      <c r="H1" s="145" t="s">
        <v>526</v>
      </c>
    </row>
    <row r="2" spans="1:8" s="1" customFormat="1" ht="12" customHeight="1" x14ac:dyDescent="0.25">
      <c r="A2" s="205">
        <v>2024</v>
      </c>
      <c r="B2" s="200" t="s">
        <v>738</v>
      </c>
      <c r="C2" s="130" t="s">
        <v>2</v>
      </c>
      <c r="D2" s="129">
        <v>5</v>
      </c>
      <c r="E2" s="131" t="s">
        <v>618</v>
      </c>
      <c r="F2" s="141"/>
      <c r="G2" s="141"/>
      <c r="H2" s="146">
        <v>0.88031319910514538</v>
      </c>
    </row>
    <row r="3" spans="1:8" s="1" customFormat="1" ht="12" customHeight="1" x14ac:dyDescent="0.25">
      <c r="A3" s="206">
        <v>2024</v>
      </c>
      <c r="B3" s="201">
        <v>1</v>
      </c>
      <c r="C3" s="132" t="s">
        <v>3</v>
      </c>
      <c r="D3" s="133">
        <v>2</v>
      </c>
      <c r="E3" s="134" t="s">
        <v>117</v>
      </c>
      <c r="F3" s="142"/>
      <c r="G3" s="142"/>
      <c r="H3" s="147">
        <v>0.99415394608639174</v>
      </c>
    </row>
    <row r="4" spans="1:8" s="1" customFormat="1" ht="12" customHeight="1" x14ac:dyDescent="0.25">
      <c r="A4" s="205">
        <v>2024</v>
      </c>
      <c r="B4" s="200">
        <v>5</v>
      </c>
      <c r="C4" s="130" t="s">
        <v>4</v>
      </c>
      <c r="D4" s="129">
        <v>2</v>
      </c>
      <c r="E4" s="131" t="s">
        <v>117</v>
      </c>
      <c r="F4" s="141"/>
      <c r="G4" s="141"/>
      <c r="H4" s="146">
        <v>0.98598130841121501</v>
      </c>
    </row>
    <row r="5" spans="1:8" s="1" customFormat="1" ht="12" customHeight="1" x14ac:dyDescent="0.25">
      <c r="A5" s="206">
        <v>2024</v>
      </c>
      <c r="B5" s="201">
        <v>10</v>
      </c>
      <c r="C5" s="132" t="s">
        <v>5</v>
      </c>
      <c r="D5" s="133">
        <v>2</v>
      </c>
      <c r="E5" s="134" t="s">
        <v>117</v>
      </c>
      <c r="F5" s="142"/>
      <c r="G5" s="142"/>
      <c r="H5" s="147">
        <v>1.2724215246636772</v>
      </c>
    </row>
    <row r="6" spans="1:8" s="1" customFormat="1" ht="12" customHeight="1" x14ac:dyDescent="0.25">
      <c r="A6" s="205">
        <v>2024</v>
      </c>
      <c r="B6" s="200">
        <v>7</v>
      </c>
      <c r="C6" s="130" t="s">
        <v>6</v>
      </c>
      <c r="D6" s="129">
        <v>2</v>
      </c>
      <c r="E6" s="131" t="s">
        <v>117</v>
      </c>
      <c r="F6" s="141"/>
      <c r="G6" s="141"/>
      <c r="H6" s="146">
        <v>0.90649052268811026</v>
      </c>
    </row>
    <row r="7" spans="1:8" s="1" customFormat="1" ht="12" customHeight="1" x14ac:dyDescent="0.25">
      <c r="A7" s="206">
        <v>2024</v>
      </c>
      <c r="B7" s="201">
        <v>6</v>
      </c>
      <c r="C7" s="132" t="s">
        <v>7</v>
      </c>
      <c r="D7" s="133">
        <v>2</v>
      </c>
      <c r="E7" s="134" t="s">
        <v>117</v>
      </c>
      <c r="F7" s="142"/>
      <c r="G7" s="142"/>
      <c r="H7" s="147">
        <v>0.96656401231852174</v>
      </c>
    </row>
    <row r="8" spans="1:8" s="1" customFormat="1" ht="12" customHeight="1" x14ac:dyDescent="0.25">
      <c r="A8" s="205">
        <v>2024</v>
      </c>
      <c r="B8" s="200">
        <v>2</v>
      </c>
      <c r="C8" s="130" t="s">
        <v>8</v>
      </c>
      <c r="D8" s="129">
        <v>2</v>
      </c>
      <c r="E8" s="131" t="s">
        <v>117</v>
      </c>
      <c r="F8" s="141"/>
      <c r="G8" s="141"/>
      <c r="H8" s="146">
        <v>0.86378737541528239</v>
      </c>
    </row>
    <row r="9" spans="1:8" s="1" customFormat="1" ht="12" customHeight="1" x14ac:dyDescent="0.25">
      <c r="A9" s="206">
        <v>2024</v>
      </c>
      <c r="B9" s="201">
        <v>9</v>
      </c>
      <c r="C9" s="132" t="s">
        <v>9</v>
      </c>
      <c r="D9" s="133">
        <v>2</v>
      </c>
      <c r="E9" s="134" t="s">
        <v>117</v>
      </c>
      <c r="F9" s="142"/>
      <c r="G9" s="142"/>
      <c r="H9" s="147">
        <v>1.2065809968847352</v>
      </c>
    </row>
    <row r="10" spans="1:8" s="1" customFormat="1" ht="12" customHeight="1" x14ac:dyDescent="0.25">
      <c r="A10" s="205">
        <v>2024</v>
      </c>
      <c r="B10" s="200">
        <v>8</v>
      </c>
      <c r="C10" s="130" t="s">
        <v>12</v>
      </c>
      <c r="D10" s="129">
        <v>2</v>
      </c>
      <c r="E10" s="131" t="s">
        <v>117</v>
      </c>
      <c r="F10" s="141"/>
      <c r="G10" s="141"/>
      <c r="H10" s="146">
        <v>0.81873905429071803</v>
      </c>
    </row>
    <row r="11" spans="1:8" s="1" customFormat="1" ht="12" customHeight="1" x14ac:dyDescent="0.25">
      <c r="A11" s="206">
        <v>2024</v>
      </c>
      <c r="B11" s="201">
        <v>3</v>
      </c>
      <c r="C11" s="132" t="s">
        <v>10</v>
      </c>
      <c r="D11" s="133">
        <v>2</v>
      </c>
      <c r="E11" s="134" t="s">
        <v>117</v>
      </c>
      <c r="F11" s="142"/>
      <c r="G11" s="142"/>
      <c r="H11" s="147">
        <v>1.3527595522964107</v>
      </c>
    </row>
    <row r="12" spans="1:8" s="1" customFormat="1" ht="12" customHeight="1" x14ac:dyDescent="0.25">
      <c r="A12" s="205">
        <v>2024</v>
      </c>
      <c r="B12" s="200">
        <v>4</v>
      </c>
      <c r="C12" s="130" t="s">
        <v>11</v>
      </c>
      <c r="D12" s="129">
        <v>2</v>
      </c>
      <c r="E12" s="131" t="s">
        <v>117</v>
      </c>
      <c r="F12" s="141"/>
      <c r="G12" s="141"/>
      <c r="H12" s="146">
        <v>1.0096153846153846</v>
      </c>
    </row>
    <row r="13" spans="1:8" s="1" customFormat="1" ht="12" customHeight="1" x14ac:dyDescent="0.25">
      <c r="A13" s="206">
        <v>2024</v>
      </c>
      <c r="B13" s="201">
        <v>161</v>
      </c>
      <c r="C13" s="132" t="s">
        <v>75</v>
      </c>
      <c r="D13" s="133">
        <v>1</v>
      </c>
      <c r="E13" s="134" t="s">
        <v>116</v>
      </c>
      <c r="F13" s="142"/>
      <c r="G13" s="142"/>
      <c r="H13" s="147">
        <v>0.98875140607424072</v>
      </c>
    </row>
    <row r="14" spans="1:8" s="1" customFormat="1" ht="12" customHeight="1" x14ac:dyDescent="0.25">
      <c r="A14" s="205">
        <v>2024</v>
      </c>
      <c r="B14" s="200">
        <v>162</v>
      </c>
      <c r="C14" s="130" t="s">
        <v>76</v>
      </c>
      <c r="D14" s="129">
        <v>1</v>
      </c>
      <c r="E14" s="131" t="s">
        <v>116</v>
      </c>
      <c r="F14" s="141"/>
      <c r="G14" s="141"/>
      <c r="H14" s="146">
        <v>1.0365612648221343</v>
      </c>
    </row>
    <row r="15" spans="1:8" s="1" customFormat="1" ht="12" customHeight="1" x14ac:dyDescent="0.25">
      <c r="A15" s="206">
        <v>2024</v>
      </c>
      <c r="B15" s="201">
        <v>163</v>
      </c>
      <c r="C15" s="132" t="s">
        <v>77</v>
      </c>
      <c r="D15" s="133">
        <v>1</v>
      </c>
      <c r="E15" s="134" t="s">
        <v>116</v>
      </c>
      <c r="F15" s="142"/>
      <c r="G15" s="142"/>
      <c r="H15" s="147">
        <v>1.0737327188940091</v>
      </c>
    </row>
    <row r="16" spans="1:8" s="1" customFormat="1" ht="12" customHeight="1" x14ac:dyDescent="0.25">
      <c r="A16" s="205">
        <v>2024</v>
      </c>
      <c r="B16" s="200">
        <v>164</v>
      </c>
      <c r="C16" s="130" t="s">
        <v>78</v>
      </c>
      <c r="D16" s="129">
        <v>1</v>
      </c>
      <c r="E16" s="131" t="s">
        <v>116</v>
      </c>
      <c r="F16" s="141"/>
      <c r="G16" s="141"/>
      <c r="H16" s="146">
        <v>0.97310924369747898</v>
      </c>
    </row>
    <row r="17" spans="1:8" s="1" customFormat="1" ht="12" customHeight="1" x14ac:dyDescent="0.25">
      <c r="A17" s="206">
        <v>2024</v>
      </c>
      <c r="B17" s="201">
        <v>179</v>
      </c>
      <c r="C17" s="132" t="s">
        <v>79</v>
      </c>
      <c r="D17" s="133">
        <v>1</v>
      </c>
      <c r="E17" s="134" t="s">
        <v>116</v>
      </c>
      <c r="F17" s="142"/>
      <c r="G17" s="142"/>
      <c r="H17" s="147">
        <v>0.89914163090128751</v>
      </c>
    </row>
    <row r="18" spans="1:8" s="1" customFormat="1" ht="12" customHeight="1" x14ac:dyDescent="0.25">
      <c r="A18" s="205">
        <v>2024</v>
      </c>
      <c r="B18" s="200">
        <v>165</v>
      </c>
      <c r="C18" s="130" t="s">
        <v>80</v>
      </c>
      <c r="D18" s="129">
        <v>1</v>
      </c>
      <c r="E18" s="131" t="s">
        <v>116</v>
      </c>
      <c r="F18" s="141"/>
      <c r="G18" s="141"/>
      <c r="H18" s="146">
        <v>1.0142857142857142</v>
      </c>
    </row>
    <row r="19" spans="1:8" s="1" customFormat="1" ht="12" customHeight="1" x14ac:dyDescent="0.25">
      <c r="A19" s="206">
        <v>2024</v>
      </c>
      <c r="B19" s="201">
        <v>11</v>
      </c>
      <c r="C19" s="132" t="s">
        <v>13</v>
      </c>
      <c r="D19" s="133">
        <v>2</v>
      </c>
      <c r="E19" s="134" t="s">
        <v>116</v>
      </c>
      <c r="F19" s="142"/>
      <c r="G19" s="142"/>
      <c r="H19" s="147">
        <v>1.0965187262827916</v>
      </c>
    </row>
    <row r="20" spans="1:8" s="1" customFormat="1" ht="12" customHeight="1" x14ac:dyDescent="0.25">
      <c r="A20" s="205">
        <v>2024</v>
      </c>
      <c r="B20" s="200">
        <v>12</v>
      </c>
      <c r="C20" s="130" t="s">
        <v>14</v>
      </c>
      <c r="D20" s="129">
        <v>2</v>
      </c>
      <c r="E20" s="131" t="s">
        <v>116</v>
      </c>
      <c r="F20" s="141"/>
      <c r="G20" s="141"/>
      <c r="H20" s="146">
        <v>0.98168154062940349</v>
      </c>
    </row>
    <row r="21" spans="1:8" s="1" customFormat="1" ht="12" customHeight="1" x14ac:dyDescent="0.25">
      <c r="A21" s="206">
        <v>2024</v>
      </c>
      <c r="B21" s="201">
        <v>13</v>
      </c>
      <c r="C21" s="132" t="s">
        <v>15</v>
      </c>
      <c r="D21" s="133">
        <v>2</v>
      </c>
      <c r="E21" s="134" t="s">
        <v>116</v>
      </c>
      <c r="F21" s="142"/>
      <c r="G21" s="142"/>
      <c r="H21" s="147">
        <v>1.0389321468298109</v>
      </c>
    </row>
    <row r="22" spans="1:8" s="1" customFormat="1" ht="12" customHeight="1" x14ac:dyDescent="0.25">
      <c r="A22" s="205">
        <v>2024</v>
      </c>
      <c r="B22" s="200">
        <v>14</v>
      </c>
      <c r="C22" s="130" t="s">
        <v>16</v>
      </c>
      <c r="D22" s="129">
        <v>2</v>
      </c>
      <c r="E22" s="131" t="s">
        <v>116</v>
      </c>
      <c r="F22" s="141"/>
      <c r="G22" s="141"/>
      <c r="H22" s="146">
        <v>0.94705882352941173</v>
      </c>
    </row>
    <row r="23" spans="1:8" s="1" customFormat="1" ht="12" customHeight="1" x14ac:dyDescent="0.25">
      <c r="A23" s="206">
        <v>2024</v>
      </c>
      <c r="B23" s="201">
        <v>16</v>
      </c>
      <c r="C23" s="132" t="s">
        <v>17</v>
      </c>
      <c r="D23" s="133">
        <v>2</v>
      </c>
      <c r="E23" s="134" t="s">
        <v>116</v>
      </c>
      <c r="F23" s="142"/>
      <c r="G23" s="142"/>
      <c r="H23" s="147">
        <v>1.0467741935483872</v>
      </c>
    </row>
    <row r="24" spans="1:8" s="1" customFormat="1" ht="12" customHeight="1" x14ac:dyDescent="0.25">
      <c r="A24" s="205">
        <v>2024</v>
      </c>
      <c r="B24" s="200">
        <v>15</v>
      </c>
      <c r="C24" s="130" t="s">
        <v>18</v>
      </c>
      <c r="D24" s="129">
        <v>2</v>
      </c>
      <c r="E24" s="131" t="s">
        <v>116</v>
      </c>
      <c r="F24" s="141"/>
      <c r="G24" s="141"/>
      <c r="H24" s="146">
        <v>1.1997471554993679</v>
      </c>
    </row>
    <row r="25" spans="1:8" s="1" customFormat="1" ht="12" customHeight="1" x14ac:dyDescent="0.25">
      <c r="A25" s="206">
        <v>2024</v>
      </c>
      <c r="B25" s="201">
        <v>127</v>
      </c>
      <c r="C25" s="132" t="s">
        <v>20</v>
      </c>
      <c r="D25" s="133">
        <v>1</v>
      </c>
      <c r="E25" s="134" t="s">
        <v>117</v>
      </c>
      <c r="F25" s="142"/>
      <c r="G25" s="142"/>
      <c r="H25" s="147">
        <v>1.1368421052631579</v>
      </c>
    </row>
    <row r="26" spans="1:8" s="1" customFormat="1" ht="12" customHeight="1" x14ac:dyDescent="0.25">
      <c r="A26" s="205">
        <v>2024</v>
      </c>
      <c r="B26" s="200">
        <v>17</v>
      </c>
      <c r="C26" s="130" t="s">
        <v>21</v>
      </c>
      <c r="D26" s="129">
        <v>1</v>
      </c>
      <c r="E26" s="131" t="s">
        <v>117</v>
      </c>
      <c r="F26" s="141"/>
      <c r="G26" s="141"/>
      <c r="H26" s="146">
        <v>1.0088812137658814</v>
      </c>
    </row>
    <row r="27" spans="1:8" s="1" customFormat="1" ht="12" customHeight="1" x14ac:dyDescent="0.25">
      <c r="A27" s="206">
        <v>2024</v>
      </c>
      <c r="B27" s="201">
        <v>18</v>
      </c>
      <c r="C27" s="132" t="s">
        <v>22</v>
      </c>
      <c r="D27" s="133">
        <v>1</v>
      </c>
      <c r="E27" s="134" t="s">
        <v>117</v>
      </c>
      <c r="F27" s="142"/>
      <c r="G27" s="142"/>
      <c r="H27" s="147">
        <v>1.0965779467680608</v>
      </c>
    </row>
    <row r="28" spans="1:8" s="1" customFormat="1" ht="12" customHeight="1" x14ac:dyDescent="0.25">
      <c r="A28" s="205">
        <v>2024</v>
      </c>
      <c r="B28" s="200">
        <v>46</v>
      </c>
      <c r="C28" s="130" t="s">
        <v>23</v>
      </c>
      <c r="D28" s="129">
        <v>1</v>
      </c>
      <c r="E28" s="131" t="s">
        <v>117</v>
      </c>
      <c r="F28" s="141"/>
      <c r="G28" s="141"/>
      <c r="H28" s="146">
        <v>1.1228531370487207</v>
      </c>
    </row>
    <row r="29" spans="1:8" s="1" customFormat="1" ht="12" customHeight="1" x14ac:dyDescent="0.25">
      <c r="A29" s="206">
        <v>2024</v>
      </c>
      <c r="B29" s="201">
        <v>20</v>
      </c>
      <c r="C29" s="132" t="s">
        <v>24</v>
      </c>
      <c r="D29" s="133">
        <v>1</v>
      </c>
      <c r="E29" s="134" t="s">
        <v>117</v>
      </c>
      <c r="F29" s="142"/>
      <c r="G29" s="142"/>
      <c r="H29" s="147">
        <v>1.4008882655446471</v>
      </c>
    </row>
    <row r="30" spans="1:8" s="1" customFormat="1" ht="12" customHeight="1" x14ac:dyDescent="0.25">
      <c r="A30" s="205">
        <v>2024</v>
      </c>
      <c r="B30" s="200">
        <v>53</v>
      </c>
      <c r="C30" s="130" t="s">
        <v>48</v>
      </c>
      <c r="D30" s="129">
        <v>1</v>
      </c>
      <c r="E30" s="131" t="s">
        <v>117</v>
      </c>
      <c r="F30" s="141"/>
      <c r="G30" s="141"/>
      <c r="H30" s="146">
        <v>0.84653629433211797</v>
      </c>
    </row>
    <row r="31" spans="1:8" s="1" customFormat="1" ht="12" customHeight="1" x14ac:dyDescent="0.25">
      <c r="A31" s="206">
        <v>2024</v>
      </c>
      <c r="B31" s="201">
        <v>55</v>
      </c>
      <c r="C31" s="132" t="s">
        <v>49</v>
      </c>
      <c r="D31" s="133">
        <v>1</v>
      </c>
      <c r="E31" s="134" t="s">
        <v>117</v>
      </c>
      <c r="F31" s="142"/>
      <c r="G31" s="142"/>
      <c r="H31" s="147">
        <v>0.85029239766081877</v>
      </c>
    </row>
    <row r="32" spans="1:8" s="1" customFormat="1" ht="12" customHeight="1" x14ac:dyDescent="0.25">
      <c r="A32" s="205">
        <v>2024</v>
      </c>
      <c r="B32" s="200">
        <v>45</v>
      </c>
      <c r="C32" s="130" t="s">
        <v>25</v>
      </c>
      <c r="D32" s="129">
        <v>1</v>
      </c>
      <c r="E32" s="131" t="s">
        <v>117</v>
      </c>
      <c r="F32" s="141"/>
      <c r="G32" s="141"/>
      <c r="H32" s="146">
        <v>0.98518518518518516</v>
      </c>
    </row>
    <row r="33" spans="1:8" s="1" customFormat="1" ht="12" customHeight="1" x14ac:dyDescent="0.25">
      <c r="A33" s="206">
        <v>2024</v>
      </c>
      <c r="B33" s="201">
        <v>27</v>
      </c>
      <c r="C33" s="132" t="s">
        <v>27</v>
      </c>
      <c r="D33" s="133">
        <v>1</v>
      </c>
      <c r="E33" s="134" t="s">
        <v>117</v>
      </c>
      <c r="F33" s="142"/>
      <c r="G33" s="142"/>
      <c r="H33" s="147">
        <v>0.86217087587318642</v>
      </c>
    </row>
    <row r="34" spans="1:8" s="1" customFormat="1" ht="12" customHeight="1" x14ac:dyDescent="0.25">
      <c r="A34" s="205">
        <v>2024</v>
      </c>
      <c r="B34" s="129">
        <v>28</v>
      </c>
      <c r="C34" s="130" t="s">
        <v>26</v>
      </c>
      <c r="D34" s="129">
        <v>1</v>
      </c>
      <c r="E34" s="131" t="s">
        <v>117</v>
      </c>
      <c r="F34" s="141"/>
      <c r="G34" s="141"/>
      <c r="H34" s="146">
        <v>0.8631167268351384</v>
      </c>
    </row>
    <row r="35" spans="1:8" s="1" customFormat="1" ht="12" customHeight="1" x14ac:dyDescent="0.25">
      <c r="A35" s="206">
        <v>2024</v>
      </c>
      <c r="B35" s="133">
        <v>128</v>
      </c>
      <c r="C35" s="132" t="s">
        <v>28</v>
      </c>
      <c r="D35" s="133">
        <v>1</v>
      </c>
      <c r="E35" s="134" t="s">
        <v>117</v>
      </c>
      <c r="F35" s="142"/>
      <c r="G35" s="142"/>
      <c r="H35" s="147">
        <v>1.079219288174512</v>
      </c>
    </row>
    <row r="36" spans="1:8" s="1" customFormat="1" ht="12" customHeight="1" x14ac:dyDescent="0.25">
      <c r="A36" s="205">
        <v>2024</v>
      </c>
      <c r="B36" s="129">
        <v>36</v>
      </c>
      <c r="C36" s="130" t="s">
        <v>29</v>
      </c>
      <c r="D36" s="129">
        <v>1</v>
      </c>
      <c r="E36" s="131" t="s">
        <v>117</v>
      </c>
      <c r="F36" s="141"/>
      <c r="G36" s="141"/>
      <c r="H36" s="146">
        <v>1.0871398453970484</v>
      </c>
    </row>
    <row r="37" spans="1:8" s="1" customFormat="1" ht="12" customHeight="1" x14ac:dyDescent="0.25">
      <c r="A37" s="206">
        <v>2024</v>
      </c>
      <c r="B37" s="133">
        <v>29</v>
      </c>
      <c r="C37" s="132" t="s">
        <v>30</v>
      </c>
      <c r="D37" s="133">
        <v>1</v>
      </c>
      <c r="E37" s="134" t="s">
        <v>117</v>
      </c>
      <c r="F37" s="142"/>
      <c r="G37" s="142"/>
      <c r="H37" s="147">
        <v>0.92125984251968507</v>
      </c>
    </row>
    <row r="38" spans="1:8" s="1" customFormat="1" ht="12" customHeight="1" x14ac:dyDescent="0.25">
      <c r="A38" s="205">
        <v>2024</v>
      </c>
      <c r="B38" s="129">
        <v>49</v>
      </c>
      <c r="C38" s="130" t="s">
        <v>31</v>
      </c>
      <c r="D38" s="129">
        <v>1</v>
      </c>
      <c r="E38" s="131" t="s">
        <v>117</v>
      </c>
      <c r="F38" s="141"/>
      <c r="G38" s="141"/>
      <c r="H38" s="146">
        <v>1.1686991869918699</v>
      </c>
    </row>
    <row r="39" spans="1:8" s="1" customFormat="1" ht="12" customHeight="1" x14ac:dyDescent="0.25">
      <c r="A39" s="206">
        <v>2024</v>
      </c>
      <c r="B39" s="133">
        <v>56</v>
      </c>
      <c r="C39" s="132" t="s">
        <v>32</v>
      </c>
      <c r="D39" s="133">
        <v>1</v>
      </c>
      <c r="E39" s="134" t="s">
        <v>117</v>
      </c>
      <c r="F39" s="142"/>
      <c r="G39" s="142"/>
      <c r="H39" s="147">
        <v>1.0974967061923584</v>
      </c>
    </row>
    <row r="40" spans="1:8" s="1" customFormat="1" ht="12" customHeight="1" x14ac:dyDescent="0.25">
      <c r="A40" s="205">
        <v>2024</v>
      </c>
      <c r="B40" s="129">
        <v>68</v>
      </c>
      <c r="C40" s="130" t="s">
        <v>33</v>
      </c>
      <c r="D40" s="129">
        <v>1</v>
      </c>
      <c r="E40" s="131" t="s">
        <v>117</v>
      </c>
      <c r="F40" s="141"/>
      <c r="G40" s="141"/>
      <c r="H40" s="146">
        <v>0.97356409281095468</v>
      </c>
    </row>
    <row r="41" spans="1:8" s="1" customFormat="1" ht="12" customHeight="1" x14ac:dyDescent="0.25">
      <c r="A41" s="206">
        <v>2024</v>
      </c>
      <c r="B41" s="133">
        <v>126</v>
      </c>
      <c r="C41" s="132" t="s">
        <v>35</v>
      </c>
      <c r="D41" s="133">
        <v>1</v>
      </c>
      <c r="E41" s="134" t="s">
        <v>117</v>
      </c>
      <c r="F41" s="142"/>
      <c r="G41" s="142"/>
      <c r="H41" s="147">
        <v>1.1197163894191438</v>
      </c>
    </row>
    <row r="42" spans="1:8" s="1" customFormat="1" ht="12" customHeight="1" x14ac:dyDescent="0.25">
      <c r="A42" s="205">
        <v>2024</v>
      </c>
      <c r="B42" s="129">
        <v>63</v>
      </c>
      <c r="C42" s="130" t="s">
        <v>34</v>
      </c>
      <c r="D42" s="129">
        <v>1</v>
      </c>
      <c r="E42" s="131" t="s">
        <v>117</v>
      </c>
      <c r="F42" s="141"/>
      <c r="G42" s="141"/>
      <c r="H42" s="146">
        <v>1.0717592592592593</v>
      </c>
    </row>
    <row r="43" spans="1:8" s="1" customFormat="1" ht="12" customHeight="1" x14ac:dyDescent="0.25">
      <c r="A43" s="206">
        <v>2024</v>
      </c>
      <c r="B43" s="133">
        <v>58</v>
      </c>
      <c r="C43" s="132" t="s">
        <v>36</v>
      </c>
      <c r="D43" s="133">
        <v>1</v>
      </c>
      <c r="E43" s="134" t="s">
        <v>117</v>
      </c>
      <c r="F43" s="142"/>
      <c r="G43" s="142"/>
      <c r="H43" s="147">
        <v>1.0040256877216525</v>
      </c>
    </row>
    <row r="44" spans="1:8" s="1" customFormat="1" ht="12" customHeight="1" x14ac:dyDescent="0.25">
      <c r="A44" s="205">
        <v>2024</v>
      </c>
      <c r="B44" s="129">
        <v>25</v>
      </c>
      <c r="C44" s="130" t="s">
        <v>37</v>
      </c>
      <c r="D44" s="129">
        <v>1</v>
      </c>
      <c r="E44" s="131" t="s">
        <v>117</v>
      </c>
      <c r="F44" s="141"/>
      <c r="G44" s="141"/>
      <c r="H44" s="146">
        <v>0.99204244031830235</v>
      </c>
    </row>
    <row r="45" spans="1:8" s="1" customFormat="1" ht="12" customHeight="1" x14ac:dyDescent="0.25">
      <c r="A45" s="206">
        <v>2024</v>
      </c>
      <c r="B45" s="133">
        <v>22</v>
      </c>
      <c r="C45" s="132" t="s">
        <v>38</v>
      </c>
      <c r="D45" s="133">
        <v>1</v>
      </c>
      <c r="E45" s="134" t="s">
        <v>117</v>
      </c>
      <c r="F45" s="142"/>
      <c r="G45" s="142"/>
      <c r="H45" s="147">
        <v>1.0874266295953043</v>
      </c>
    </row>
    <row r="46" spans="1:8" s="1" customFormat="1" ht="12" customHeight="1" x14ac:dyDescent="0.25">
      <c r="A46" s="205">
        <v>2024</v>
      </c>
      <c r="B46" s="129">
        <v>65</v>
      </c>
      <c r="C46" s="130" t="s">
        <v>39</v>
      </c>
      <c r="D46" s="129">
        <v>1</v>
      </c>
      <c r="E46" s="131" t="s">
        <v>117</v>
      </c>
      <c r="F46" s="141"/>
      <c r="G46" s="141"/>
      <c r="H46" s="146">
        <v>0.90524172418439608</v>
      </c>
    </row>
    <row r="47" spans="1:8" s="1" customFormat="1" ht="12" customHeight="1" x14ac:dyDescent="0.25">
      <c r="A47" s="206">
        <v>2024</v>
      </c>
      <c r="B47" s="133">
        <v>30</v>
      </c>
      <c r="C47" s="132" t="s">
        <v>40</v>
      </c>
      <c r="D47" s="133">
        <v>1</v>
      </c>
      <c r="E47" s="134" t="s">
        <v>117</v>
      </c>
      <c r="F47" s="142"/>
      <c r="G47" s="142"/>
      <c r="H47" s="147">
        <v>1.0770992366412213</v>
      </c>
    </row>
    <row r="48" spans="1:8" s="1" customFormat="1" ht="12" customHeight="1" x14ac:dyDescent="0.25">
      <c r="A48" s="205">
        <v>2024</v>
      </c>
      <c r="B48" s="129">
        <v>64</v>
      </c>
      <c r="C48" s="130" t="s">
        <v>50</v>
      </c>
      <c r="D48" s="129">
        <v>1</v>
      </c>
      <c r="E48" s="131" t="s">
        <v>117</v>
      </c>
      <c r="F48" s="141"/>
      <c r="G48" s="141"/>
      <c r="H48" s="146">
        <v>0.85903337169159955</v>
      </c>
    </row>
    <row r="49" spans="1:8" s="1" customFormat="1" ht="12" customHeight="1" x14ac:dyDescent="0.25">
      <c r="A49" s="206">
        <v>2024</v>
      </c>
      <c r="B49" s="133">
        <v>39</v>
      </c>
      <c r="C49" s="132" t="s">
        <v>41</v>
      </c>
      <c r="D49" s="133">
        <v>1</v>
      </c>
      <c r="E49" s="134" t="s">
        <v>117</v>
      </c>
      <c r="F49" s="142"/>
      <c r="G49" s="142"/>
      <c r="H49" s="147">
        <v>1.0150015959144589</v>
      </c>
    </row>
    <row r="50" spans="1:8" s="1" customFormat="1" ht="12" customHeight="1" x14ac:dyDescent="0.25">
      <c r="A50" s="205">
        <v>2024</v>
      </c>
      <c r="B50" s="129">
        <v>51</v>
      </c>
      <c r="C50" s="130" t="s">
        <v>42</v>
      </c>
      <c r="D50" s="129">
        <v>1</v>
      </c>
      <c r="E50" s="131" t="s">
        <v>117</v>
      </c>
      <c r="F50" s="141"/>
      <c r="G50" s="141"/>
      <c r="H50" s="146">
        <v>1.0896054155161663</v>
      </c>
    </row>
    <row r="51" spans="1:8" s="1" customFormat="1" ht="12" customHeight="1" x14ac:dyDescent="0.25">
      <c r="A51" s="206">
        <v>2024</v>
      </c>
      <c r="B51" s="133">
        <v>32</v>
      </c>
      <c r="C51" s="132" t="s">
        <v>43</v>
      </c>
      <c r="D51" s="133">
        <v>1</v>
      </c>
      <c r="E51" s="134" t="s">
        <v>117</v>
      </c>
      <c r="F51" s="142"/>
      <c r="G51" s="142"/>
      <c r="H51" s="147">
        <v>0.9175747415479184</v>
      </c>
    </row>
    <row r="52" spans="1:8" s="1" customFormat="1" ht="12" customHeight="1" x14ac:dyDescent="0.25">
      <c r="A52" s="205">
        <v>2024</v>
      </c>
      <c r="B52" s="129">
        <v>23</v>
      </c>
      <c r="C52" s="130" t="s">
        <v>44</v>
      </c>
      <c r="D52" s="129">
        <v>1</v>
      </c>
      <c r="E52" s="131" t="s">
        <v>117</v>
      </c>
      <c r="F52" s="141"/>
      <c r="G52" s="141"/>
      <c r="H52" s="146">
        <v>0.959414504324684</v>
      </c>
    </row>
    <row r="53" spans="1:8" s="1" customFormat="1" ht="12" customHeight="1" x14ac:dyDescent="0.25">
      <c r="A53" s="206">
        <v>2024</v>
      </c>
      <c r="B53" s="133">
        <v>41</v>
      </c>
      <c r="C53" s="132" t="s">
        <v>45</v>
      </c>
      <c r="D53" s="133">
        <v>1</v>
      </c>
      <c r="E53" s="134" t="s">
        <v>117</v>
      </c>
      <c r="F53" s="142"/>
      <c r="G53" s="142"/>
      <c r="H53" s="147">
        <v>1.0867069486404834</v>
      </c>
    </row>
    <row r="54" spans="1:8" s="1" customFormat="1" ht="12" customHeight="1" x14ac:dyDescent="0.25">
      <c r="A54" s="205">
        <v>2024</v>
      </c>
      <c r="B54" s="129">
        <v>42</v>
      </c>
      <c r="C54" s="130" t="s">
        <v>46</v>
      </c>
      <c r="D54" s="129">
        <v>1</v>
      </c>
      <c r="E54" s="131" t="s">
        <v>117</v>
      </c>
      <c r="F54" s="141"/>
      <c r="G54" s="141"/>
      <c r="H54" s="146">
        <v>1.090931863727455</v>
      </c>
    </row>
    <row r="55" spans="1:8" s="1" customFormat="1" ht="12" customHeight="1" x14ac:dyDescent="0.25">
      <c r="A55" s="206">
        <v>2024</v>
      </c>
      <c r="B55" s="133">
        <v>43</v>
      </c>
      <c r="C55" s="132" t="s">
        <v>47</v>
      </c>
      <c r="D55" s="133">
        <v>1</v>
      </c>
      <c r="E55" s="134" t="s">
        <v>117</v>
      </c>
      <c r="F55" s="142"/>
      <c r="G55" s="142"/>
      <c r="H55" s="147">
        <v>0.96255628406667193</v>
      </c>
    </row>
    <row r="56" spans="1:8" s="1" customFormat="1" ht="12" customHeight="1" x14ac:dyDescent="0.25">
      <c r="A56" s="205">
        <v>2024</v>
      </c>
      <c r="B56" s="129">
        <v>44</v>
      </c>
      <c r="C56" s="130" t="s">
        <v>51</v>
      </c>
      <c r="D56" s="129">
        <v>1</v>
      </c>
      <c r="E56" s="131" t="s">
        <v>117</v>
      </c>
      <c r="F56" s="141"/>
      <c r="G56" s="141"/>
      <c r="H56" s="146">
        <v>1.0671692940370117</v>
      </c>
    </row>
    <row r="57" spans="1:8" s="1" customFormat="1" ht="12" customHeight="1" x14ac:dyDescent="0.25">
      <c r="A57" s="206">
        <v>2024</v>
      </c>
      <c r="B57" s="133">
        <v>33</v>
      </c>
      <c r="C57" s="132" t="s">
        <v>52</v>
      </c>
      <c r="D57" s="133">
        <v>1</v>
      </c>
      <c r="E57" s="134" t="s">
        <v>117</v>
      </c>
      <c r="F57" s="142"/>
      <c r="G57" s="142"/>
      <c r="H57" s="147">
        <v>0.87018867924528298</v>
      </c>
    </row>
    <row r="58" spans="1:8" s="1" customFormat="1" ht="12" customHeight="1" x14ac:dyDescent="0.25">
      <c r="A58" s="205">
        <v>2024</v>
      </c>
      <c r="B58" s="129">
        <v>116</v>
      </c>
      <c r="C58" s="130" t="s">
        <v>53</v>
      </c>
      <c r="D58" s="129">
        <v>1</v>
      </c>
      <c r="E58" s="131" t="s">
        <v>618</v>
      </c>
      <c r="F58" s="141"/>
      <c r="G58" s="141"/>
      <c r="H58" s="146">
        <v>0.97530864197530864</v>
      </c>
    </row>
    <row r="59" spans="1:8" s="1" customFormat="1" ht="12" customHeight="1" x14ac:dyDescent="0.25">
      <c r="A59" s="206">
        <v>2024</v>
      </c>
      <c r="B59" s="133">
        <v>71</v>
      </c>
      <c r="C59" s="132" t="s">
        <v>54</v>
      </c>
      <c r="D59" s="133">
        <v>1</v>
      </c>
      <c r="E59" s="134" t="s">
        <v>116</v>
      </c>
      <c r="F59" s="142"/>
      <c r="G59" s="142"/>
      <c r="H59" s="147">
        <v>0.95266678719942144</v>
      </c>
    </row>
    <row r="60" spans="1:8" s="1" customFormat="1" ht="12" customHeight="1" x14ac:dyDescent="0.25">
      <c r="A60" s="205">
        <v>2024</v>
      </c>
      <c r="B60" s="129">
        <v>80</v>
      </c>
      <c r="C60" s="130" t="s">
        <v>55</v>
      </c>
      <c r="D60" s="129">
        <v>1</v>
      </c>
      <c r="E60" s="131" t="s">
        <v>116</v>
      </c>
      <c r="F60" s="141"/>
      <c r="G60" s="141"/>
      <c r="H60" s="146">
        <v>0.98485022380351195</v>
      </c>
    </row>
    <row r="61" spans="1:8" s="1" customFormat="1" ht="12" customHeight="1" x14ac:dyDescent="0.25">
      <c r="A61" s="206">
        <v>2024</v>
      </c>
      <c r="B61" s="133">
        <v>84</v>
      </c>
      <c r="C61" s="132" t="s">
        <v>56</v>
      </c>
      <c r="D61" s="133">
        <v>1</v>
      </c>
      <c r="E61" s="134" t="s">
        <v>116</v>
      </c>
      <c r="F61" s="142"/>
      <c r="G61" s="142"/>
      <c r="H61" s="147">
        <v>1.0077424612876935</v>
      </c>
    </row>
    <row r="62" spans="1:8" s="1" customFormat="1" ht="12" customHeight="1" x14ac:dyDescent="0.25">
      <c r="A62" s="205">
        <v>2024</v>
      </c>
      <c r="B62" s="129">
        <v>85</v>
      </c>
      <c r="C62" s="130" t="s">
        <v>57</v>
      </c>
      <c r="D62" s="129">
        <v>1</v>
      </c>
      <c r="E62" s="131" t="s">
        <v>116</v>
      </c>
      <c r="F62" s="141"/>
      <c r="G62" s="141"/>
      <c r="H62" s="146">
        <v>1.0001639613051321</v>
      </c>
    </row>
    <row r="63" spans="1:8" s="1" customFormat="1" ht="12" customHeight="1" x14ac:dyDescent="0.25">
      <c r="A63" s="206">
        <v>2024</v>
      </c>
      <c r="B63" s="133">
        <v>94</v>
      </c>
      <c r="C63" s="132" t="s">
        <v>58</v>
      </c>
      <c r="D63" s="133">
        <v>1</v>
      </c>
      <c r="E63" s="134" t="s">
        <v>116</v>
      </c>
      <c r="F63" s="142"/>
      <c r="G63" s="142"/>
      <c r="H63" s="147">
        <v>0.85489190179552954</v>
      </c>
    </row>
    <row r="64" spans="1:8" s="1" customFormat="1" ht="12" customHeight="1" x14ac:dyDescent="0.25">
      <c r="A64" s="205">
        <v>2024</v>
      </c>
      <c r="B64" s="129">
        <v>72</v>
      </c>
      <c r="C64" s="130" t="s">
        <v>59</v>
      </c>
      <c r="D64" s="129">
        <v>1</v>
      </c>
      <c r="E64" s="131" t="s">
        <v>116</v>
      </c>
      <c r="F64" s="141"/>
      <c r="G64" s="141"/>
      <c r="H64" s="146">
        <v>1.0854404567699838</v>
      </c>
    </row>
    <row r="65" spans="1:8" s="1" customFormat="1" ht="12" customHeight="1" x14ac:dyDescent="0.25">
      <c r="A65" s="206">
        <v>2024</v>
      </c>
      <c r="B65" s="133">
        <v>73</v>
      </c>
      <c r="C65" s="132" t="s">
        <v>60</v>
      </c>
      <c r="D65" s="133">
        <v>1</v>
      </c>
      <c r="E65" s="134" t="s">
        <v>116</v>
      </c>
      <c r="F65" s="142"/>
      <c r="G65" s="142"/>
      <c r="H65" s="147">
        <v>0.9646408839779006</v>
      </c>
    </row>
    <row r="66" spans="1:8" s="1" customFormat="1" ht="12" customHeight="1" x14ac:dyDescent="0.25">
      <c r="A66" s="205">
        <v>2024</v>
      </c>
      <c r="B66" s="129">
        <v>79</v>
      </c>
      <c r="C66" s="130" t="s">
        <v>61</v>
      </c>
      <c r="D66" s="129">
        <v>1</v>
      </c>
      <c r="E66" s="131" t="s">
        <v>116</v>
      </c>
      <c r="F66" s="141"/>
      <c r="G66" s="141"/>
      <c r="H66" s="146">
        <v>1.0224403927068724</v>
      </c>
    </row>
    <row r="67" spans="1:8" s="1" customFormat="1" ht="12" customHeight="1" x14ac:dyDescent="0.25">
      <c r="A67" s="206">
        <v>2024</v>
      </c>
      <c r="B67" s="133">
        <v>86</v>
      </c>
      <c r="C67" s="132" t="s">
        <v>62</v>
      </c>
      <c r="D67" s="133">
        <v>1</v>
      </c>
      <c r="E67" s="134" t="s">
        <v>116</v>
      </c>
      <c r="F67" s="142"/>
      <c r="G67" s="142"/>
      <c r="H67" s="147">
        <v>1.0604338842975207</v>
      </c>
    </row>
    <row r="68" spans="1:8" s="1" customFormat="1" ht="12" customHeight="1" x14ac:dyDescent="0.25">
      <c r="A68" s="205">
        <v>2024</v>
      </c>
      <c r="B68" s="129">
        <v>75</v>
      </c>
      <c r="C68" s="130" t="s">
        <v>63</v>
      </c>
      <c r="D68" s="129">
        <v>1</v>
      </c>
      <c r="E68" s="131" t="s">
        <v>116</v>
      </c>
      <c r="F68" s="141"/>
      <c r="G68" s="141"/>
      <c r="H68" s="146">
        <v>0.95849056603773586</v>
      </c>
    </row>
    <row r="69" spans="1:8" s="1" customFormat="1" ht="12" customHeight="1" x14ac:dyDescent="0.25">
      <c r="A69" s="206">
        <v>2024</v>
      </c>
      <c r="B69" s="133">
        <v>76</v>
      </c>
      <c r="C69" s="132" t="s">
        <v>64</v>
      </c>
      <c r="D69" s="133">
        <v>1</v>
      </c>
      <c r="E69" s="134" t="s">
        <v>116</v>
      </c>
      <c r="F69" s="142"/>
      <c r="G69" s="142"/>
      <c r="H69" s="147">
        <v>0.96858974358974359</v>
      </c>
    </row>
    <row r="70" spans="1:8" s="1" customFormat="1" ht="12" customHeight="1" x14ac:dyDescent="0.25">
      <c r="A70" s="205">
        <v>2024</v>
      </c>
      <c r="B70" s="129">
        <v>77</v>
      </c>
      <c r="C70" s="130" t="s">
        <v>65</v>
      </c>
      <c r="D70" s="129">
        <v>1</v>
      </c>
      <c r="E70" s="131" t="s">
        <v>116</v>
      </c>
      <c r="F70" s="141"/>
      <c r="G70" s="141"/>
      <c r="H70" s="146">
        <v>0.85570342205323191</v>
      </c>
    </row>
    <row r="71" spans="1:8" s="1" customFormat="1" ht="12" customHeight="1" x14ac:dyDescent="0.25">
      <c r="A71" s="206">
        <v>2024</v>
      </c>
      <c r="B71" s="133">
        <v>78</v>
      </c>
      <c r="C71" s="132" t="s">
        <v>66</v>
      </c>
      <c r="D71" s="133">
        <v>1</v>
      </c>
      <c r="E71" s="134" t="s">
        <v>116</v>
      </c>
      <c r="F71" s="142"/>
      <c r="G71" s="142"/>
      <c r="H71" s="147">
        <v>1.020367412140575</v>
      </c>
    </row>
    <row r="72" spans="1:8" s="1" customFormat="1" ht="12" customHeight="1" x14ac:dyDescent="0.25">
      <c r="A72" s="205">
        <v>2024</v>
      </c>
      <c r="B72" s="129">
        <v>89</v>
      </c>
      <c r="C72" s="130" t="s">
        <v>67</v>
      </c>
      <c r="D72" s="129">
        <v>1</v>
      </c>
      <c r="E72" s="131" t="s">
        <v>116</v>
      </c>
      <c r="F72" s="141"/>
      <c r="G72" s="141"/>
      <c r="H72" s="146">
        <v>0.87792458023671893</v>
      </c>
    </row>
    <row r="73" spans="1:8" s="1" customFormat="1" ht="12" customHeight="1" x14ac:dyDescent="0.25">
      <c r="A73" s="206">
        <v>2024</v>
      </c>
      <c r="B73" s="133">
        <v>82</v>
      </c>
      <c r="C73" s="132" t="s">
        <v>68</v>
      </c>
      <c r="D73" s="133">
        <v>1</v>
      </c>
      <c r="E73" s="134" t="s">
        <v>116</v>
      </c>
      <c r="F73" s="142"/>
      <c r="G73" s="142"/>
      <c r="H73" s="147">
        <v>0.98651817116060958</v>
      </c>
    </row>
    <row r="74" spans="1:8" s="1" customFormat="1" ht="12" customHeight="1" x14ac:dyDescent="0.25">
      <c r="A74" s="205">
        <v>2024</v>
      </c>
      <c r="B74" s="129">
        <v>90</v>
      </c>
      <c r="C74" s="130" t="s">
        <v>74</v>
      </c>
      <c r="D74" s="129">
        <v>1</v>
      </c>
      <c r="E74" s="131" t="s">
        <v>116</v>
      </c>
      <c r="F74" s="141"/>
      <c r="G74" s="141"/>
      <c r="H74" s="146">
        <v>1.0411124546553809</v>
      </c>
    </row>
    <row r="75" spans="1:8" s="1" customFormat="1" ht="12" customHeight="1" x14ac:dyDescent="0.25">
      <c r="A75" s="206">
        <v>2024</v>
      </c>
      <c r="B75" s="133">
        <v>87</v>
      </c>
      <c r="C75" s="132" t="s">
        <v>69</v>
      </c>
      <c r="D75" s="133">
        <v>1</v>
      </c>
      <c r="E75" s="134" t="s">
        <v>116</v>
      </c>
      <c r="F75" s="142"/>
      <c r="G75" s="142"/>
      <c r="H75" s="147">
        <v>1.0098627787307033</v>
      </c>
    </row>
    <row r="76" spans="1:8" s="1" customFormat="1" ht="12" customHeight="1" x14ac:dyDescent="0.25">
      <c r="A76" s="205">
        <v>2024</v>
      </c>
      <c r="B76" s="129">
        <v>95</v>
      </c>
      <c r="C76" s="130" t="s">
        <v>70</v>
      </c>
      <c r="D76" s="129">
        <v>1</v>
      </c>
      <c r="E76" s="131" t="s">
        <v>116</v>
      </c>
      <c r="F76" s="141"/>
      <c r="G76" s="141"/>
      <c r="H76" s="146">
        <v>0.93890020366598781</v>
      </c>
    </row>
    <row r="77" spans="1:8" s="1" customFormat="1" ht="12" customHeight="1" x14ac:dyDescent="0.25">
      <c r="A77" s="206">
        <v>2024</v>
      </c>
      <c r="B77" s="133">
        <v>91</v>
      </c>
      <c r="C77" s="132" t="s">
        <v>71</v>
      </c>
      <c r="D77" s="133">
        <v>1</v>
      </c>
      <c r="E77" s="134" t="s">
        <v>116</v>
      </c>
      <c r="F77" s="142"/>
      <c r="G77" s="142"/>
      <c r="H77" s="147">
        <v>0.97969052224371378</v>
      </c>
    </row>
    <row r="78" spans="1:8" s="1" customFormat="1" ht="12" customHeight="1" x14ac:dyDescent="0.25">
      <c r="A78" s="205">
        <v>2024</v>
      </c>
      <c r="B78" s="129">
        <v>92</v>
      </c>
      <c r="C78" s="130" t="s">
        <v>72</v>
      </c>
      <c r="D78" s="129">
        <v>1</v>
      </c>
      <c r="E78" s="131" t="s">
        <v>116</v>
      </c>
      <c r="F78" s="141"/>
      <c r="G78" s="141"/>
      <c r="H78" s="146">
        <v>1.1593371574251115</v>
      </c>
    </row>
    <row r="79" spans="1:8" s="1" customFormat="1" ht="12" customHeight="1" x14ac:dyDescent="0.25">
      <c r="A79" s="206">
        <v>2024</v>
      </c>
      <c r="B79" s="133">
        <v>83</v>
      </c>
      <c r="C79" s="132" t="s">
        <v>73</v>
      </c>
      <c r="D79" s="133">
        <v>1</v>
      </c>
      <c r="E79" s="134" t="s">
        <v>116</v>
      </c>
      <c r="F79" s="142"/>
      <c r="G79" s="142"/>
      <c r="H79" s="147">
        <v>0.9160688665710186</v>
      </c>
    </row>
    <row r="80" spans="1:8" s="1" customFormat="1" ht="12" customHeight="1" x14ac:dyDescent="0.25">
      <c r="A80" s="205">
        <v>2024</v>
      </c>
      <c r="B80" s="129">
        <v>114</v>
      </c>
      <c r="C80" s="130" t="s">
        <v>81</v>
      </c>
      <c r="D80" s="129">
        <v>6</v>
      </c>
      <c r="E80" s="131" t="s">
        <v>118</v>
      </c>
      <c r="F80" s="141"/>
      <c r="G80" s="141"/>
      <c r="H80" s="146">
        <v>0.98302667237198693</v>
      </c>
    </row>
    <row r="81" spans="1:9" s="1" customFormat="1" ht="12" customHeight="1" x14ac:dyDescent="0.25">
      <c r="A81" s="206">
        <v>2024</v>
      </c>
      <c r="B81" s="133">
        <v>160</v>
      </c>
      <c r="C81" s="132" t="s">
        <v>19</v>
      </c>
      <c r="D81" s="133">
        <v>2</v>
      </c>
      <c r="E81" s="134" t="s">
        <v>116</v>
      </c>
      <c r="F81" s="142"/>
      <c r="G81" s="142"/>
      <c r="H81" s="147">
        <v>0.98886414253897548</v>
      </c>
    </row>
    <row r="82" spans="1:9" s="1" customFormat="1" ht="12" customHeight="1" x14ac:dyDescent="0.25">
      <c r="A82" s="205">
        <v>2024</v>
      </c>
      <c r="B82" s="129">
        <v>70</v>
      </c>
      <c r="C82" s="130" t="s">
        <v>83</v>
      </c>
      <c r="D82" s="129">
        <v>3</v>
      </c>
      <c r="E82" s="131" t="s">
        <v>117</v>
      </c>
      <c r="F82" s="141"/>
      <c r="G82" s="141"/>
      <c r="H82" s="146">
        <v>1.1461197855977627</v>
      </c>
    </row>
    <row r="83" spans="1:9" s="1" customFormat="1" ht="12" customHeight="1" x14ac:dyDescent="0.25">
      <c r="A83" s="206">
        <v>2024</v>
      </c>
      <c r="B83" s="133">
        <v>118</v>
      </c>
      <c r="C83" s="132" t="s">
        <v>84</v>
      </c>
      <c r="D83" s="133">
        <v>3</v>
      </c>
      <c r="E83" s="134" t="s">
        <v>116</v>
      </c>
      <c r="F83" s="142"/>
      <c r="G83" s="142"/>
      <c r="H83" s="147">
        <v>0.9267285861713106</v>
      </c>
    </row>
    <row r="84" spans="1:9" s="1" customFormat="1" ht="12" customHeight="1" x14ac:dyDescent="0.25">
      <c r="A84" s="207">
        <v>2023</v>
      </c>
      <c r="B84" s="151">
        <v>115</v>
      </c>
      <c r="C84" s="135" t="s">
        <v>2</v>
      </c>
      <c r="D84" s="136">
        <v>5</v>
      </c>
      <c r="E84" s="131" t="s">
        <v>618</v>
      </c>
      <c r="F84" s="141"/>
      <c r="G84" s="141"/>
      <c r="H84" s="146">
        <v>0.96096904441453568</v>
      </c>
      <c r="I84" s="199"/>
    </row>
    <row r="85" spans="1:9" s="1" customFormat="1" ht="12" customHeight="1" x14ac:dyDescent="0.25">
      <c r="A85" s="208">
        <v>2023</v>
      </c>
      <c r="B85" s="139">
        <v>83</v>
      </c>
      <c r="C85" s="137" t="s">
        <v>73</v>
      </c>
      <c r="D85" s="138">
        <v>1</v>
      </c>
      <c r="E85" s="134" t="s">
        <v>116</v>
      </c>
      <c r="F85" s="142"/>
      <c r="G85" s="142"/>
      <c r="H85" s="147">
        <v>1.0688329839273236</v>
      </c>
    </row>
    <row r="86" spans="1:9" s="1" customFormat="1" ht="12" customHeight="1" x14ac:dyDescent="0.25">
      <c r="A86" s="207">
        <v>2023</v>
      </c>
      <c r="B86" s="151">
        <v>1</v>
      </c>
      <c r="C86" s="135" t="s">
        <v>3</v>
      </c>
      <c r="D86" s="136">
        <v>2</v>
      </c>
      <c r="E86" s="131" t="s">
        <v>117</v>
      </c>
      <c r="F86" s="141"/>
      <c r="G86" s="141"/>
      <c r="H86" s="146">
        <v>0.9809076682316118</v>
      </c>
    </row>
    <row r="87" spans="1:9" s="1" customFormat="1" ht="12" customHeight="1" x14ac:dyDescent="0.25">
      <c r="A87" s="208">
        <v>2023</v>
      </c>
      <c r="B87" s="139">
        <v>33</v>
      </c>
      <c r="C87" s="137" t="s">
        <v>52</v>
      </c>
      <c r="D87" s="138">
        <v>1</v>
      </c>
      <c r="E87" s="134" t="s">
        <v>117</v>
      </c>
      <c r="F87" s="142"/>
      <c r="G87" s="142"/>
      <c r="H87" s="147">
        <v>1.0081436625600335</v>
      </c>
    </row>
    <row r="88" spans="1:9" s="1" customFormat="1" ht="12" customHeight="1" x14ac:dyDescent="0.25">
      <c r="A88" s="207">
        <v>2023</v>
      </c>
      <c r="B88" s="151">
        <v>5</v>
      </c>
      <c r="C88" s="135" t="s">
        <v>4</v>
      </c>
      <c r="D88" s="136">
        <v>2</v>
      </c>
      <c r="E88" s="131" t="s">
        <v>117</v>
      </c>
      <c r="F88" s="141"/>
      <c r="G88" s="141"/>
      <c r="H88" s="146">
        <v>1.004566210045662</v>
      </c>
    </row>
    <row r="89" spans="1:9" s="1" customFormat="1" ht="12" customHeight="1" x14ac:dyDescent="0.25">
      <c r="A89" s="208">
        <v>2023</v>
      </c>
      <c r="B89" s="139">
        <v>44</v>
      </c>
      <c r="C89" s="137" t="s">
        <v>51</v>
      </c>
      <c r="D89" s="138">
        <v>1</v>
      </c>
      <c r="E89" s="134" t="s">
        <v>117</v>
      </c>
      <c r="F89" s="142"/>
      <c r="G89" s="142"/>
      <c r="H89" s="147">
        <v>1.1013133208255159</v>
      </c>
    </row>
    <row r="90" spans="1:9" s="1" customFormat="1" ht="12" customHeight="1" x14ac:dyDescent="0.25">
      <c r="A90" s="207">
        <v>2023</v>
      </c>
      <c r="B90" s="151">
        <v>10</v>
      </c>
      <c r="C90" s="135" t="s">
        <v>5</v>
      </c>
      <c r="D90" s="136">
        <v>2</v>
      </c>
      <c r="E90" s="131" t="s">
        <v>117</v>
      </c>
      <c r="F90" s="141"/>
      <c r="G90" s="141"/>
      <c r="H90" s="146">
        <v>1.1170323928944621</v>
      </c>
    </row>
    <row r="91" spans="1:9" s="1" customFormat="1" ht="12" customHeight="1" x14ac:dyDescent="0.25">
      <c r="A91" s="208">
        <v>2023</v>
      </c>
      <c r="B91" s="139">
        <v>4</v>
      </c>
      <c r="C91" s="137" t="s">
        <v>11</v>
      </c>
      <c r="D91" s="138">
        <v>2</v>
      </c>
      <c r="E91" s="134" t="s">
        <v>117</v>
      </c>
      <c r="F91" s="142"/>
      <c r="G91" s="142"/>
      <c r="H91" s="147">
        <v>0.98607442977190884</v>
      </c>
    </row>
    <row r="92" spans="1:9" s="1" customFormat="1" ht="12" customHeight="1" x14ac:dyDescent="0.25">
      <c r="A92" s="207">
        <v>2023</v>
      </c>
      <c r="B92" s="151">
        <v>7</v>
      </c>
      <c r="C92" s="135" t="s">
        <v>6</v>
      </c>
      <c r="D92" s="136">
        <v>2</v>
      </c>
      <c r="E92" s="131" t="s">
        <v>117</v>
      </c>
      <c r="F92" s="141"/>
      <c r="G92" s="141"/>
      <c r="H92" s="146">
        <v>1.4651707970529135</v>
      </c>
    </row>
    <row r="93" spans="1:9" s="1" customFormat="1" ht="12" customHeight="1" x14ac:dyDescent="0.25">
      <c r="A93" s="208">
        <v>2023</v>
      </c>
      <c r="B93" s="139">
        <v>43</v>
      </c>
      <c r="C93" s="137" t="s">
        <v>47</v>
      </c>
      <c r="D93" s="138">
        <v>1</v>
      </c>
      <c r="E93" s="134" t="s">
        <v>117</v>
      </c>
      <c r="F93" s="142"/>
      <c r="G93" s="142"/>
      <c r="H93" s="147">
        <v>0.957880813143971</v>
      </c>
    </row>
    <row r="94" spans="1:9" s="1" customFormat="1" ht="12" customHeight="1" x14ac:dyDescent="0.25">
      <c r="A94" s="207">
        <v>2023</v>
      </c>
      <c r="B94" s="151">
        <v>6</v>
      </c>
      <c r="C94" s="135" t="s">
        <v>7</v>
      </c>
      <c r="D94" s="136">
        <v>2</v>
      </c>
      <c r="E94" s="131" t="s">
        <v>117</v>
      </c>
      <c r="F94" s="141"/>
      <c r="G94" s="141"/>
      <c r="H94" s="146">
        <v>1.0235348407937239</v>
      </c>
    </row>
    <row r="95" spans="1:9" s="1" customFormat="1" ht="12" customHeight="1" x14ac:dyDescent="0.25">
      <c r="A95" s="208">
        <v>2023</v>
      </c>
      <c r="B95" s="139">
        <v>42</v>
      </c>
      <c r="C95" s="137" t="s">
        <v>46</v>
      </c>
      <c r="D95" s="138">
        <v>1</v>
      </c>
      <c r="E95" s="134" t="s">
        <v>117</v>
      </c>
      <c r="F95" s="142"/>
      <c r="G95" s="142"/>
      <c r="H95" s="147">
        <v>1.0400890868596879</v>
      </c>
    </row>
    <row r="96" spans="1:9" s="1" customFormat="1" ht="12" customHeight="1" x14ac:dyDescent="0.25">
      <c r="A96" s="207">
        <v>2023</v>
      </c>
      <c r="B96" s="151">
        <v>2</v>
      </c>
      <c r="C96" s="135" t="s">
        <v>8</v>
      </c>
      <c r="D96" s="136">
        <v>2</v>
      </c>
      <c r="E96" s="131" t="s">
        <v>117</v>
      </c>
      <c r="F96" s="141"/>
      <c r="G96" s="141"/>
      <c r="H96" s="146">
        <v>0.98397435897435892</v>
      </c>
    </row>
    <row r="97" spans="1:8" s="1" customFormat="1" ht="12" customHeight="1" x14ac:dyDescent="0.25">
      <c r="A97" s="208">
        <v>2023</v>
      </c>
      <c r="B97" s="139">
        <v>92</v>
      </c>
      <c r="C97" s="137" t="s">
        <v>72</v>
      </c>
      <c r="D97" s="138">
        <v>1</v>
      </c>
      <c r="E97" s="134" t="s">
        <v>116</v>
      </c>
      <c r="F97" s="142"/>
      <c r="G97" s="142"/>
      <c r="H97" s="147">
        <v>0.81426735218508994</v>
      </c>
    </row>
    <row r="98" spans="1:8" s="1" customFormat="1" ht="12" customHeight="1" x14ac:dyDescent="0.25">
      <c r="A98" s="207">
        <v>2023</v>
      </c>
      <c r="B98" s="151">
        <v>9</v>
      </c>
      <c r="C98" s="135" t="s">
        <v>9</v>
      </c>
      <c r="D98" s="136">
        <v>2</v>
      </c>
      <c r="E98" s="131" t="s">
        <v>117</v>
      </c>
      <c r="F98" s="141"/>
      <c r="G98" s="141"/>
      <c r="H98" s="146">
        <v>1.2461521667940181</v>
      </c>
    </row>
    <row r="99" spans="1:8" s="1" customFormat="1" ht="12" customHeight="1" x14ac:dyDescent="0.25">
      <c r="A99" s="208">
        <v>2023</v>
      </c>
      <c r="B99" s="139">
        <v>41</v>
      </c>
      <c r="C99" s="137" t="s">
        <v>45</v>
      </c>
      <c r="D99" s="138">
        <v>1</v>
      </c>
      <c r="E99" s="134" t="s">
        <v>117</v>
      </c>
      <c r="F99" s="142"/>
      <c r="G99" s="142"/>
      <c r="H99" s="147">
        <v>1.1436286673478324</v>
      </c>
    </row>
    <row r="100" spans="1:8" s="1" customFormat="1" ht="12" customHeight="1" x14ac:dyDescent="0.25">
      <c r="A100" s="207">
        <v>2023</v>
      </c>
      <c r="B100" s="151">
        <v>3</v>
      </c>
      <c r="C100" s="135" t="s">
        <v>10</v>
      </c>
      <c r="D100" s="136">
        <v>2</v>
      </c>
      <c r="E100" s="131" t="s">
        <v>117</v>
      </c>
      <c r="F100" s="141"/>
      <c r="G100" s="141"/>
      <c r="H100" s="146">
        <v>1.0480876051420407</v>
      </c>
    </row>
    <row r="101" spans="1:8" s="1" customFormat="1" ht="12" customHeight="1" x14ac:dyDescent="0.25">
      <c r="A101" s="208">
        <v>2023</v>
      </c>
      <c r="B101" s="139">
        <v>91</v>
      </c>
      <c r="C101" s="137" t="s">
        <v>71</v>
      </c>
      <c r="D101" s="138">
        <v>1</v>
      </c>
      <c r="E101" s="134" t="s">
        <v>116</v>
      </c>
      <c r="F101" s="142"/>
      <c r="G101" s="142"/>
      <c r="H101" s="147">
        <v>1.1260869565217393</v>
      </c>
    </row>
    <row r="102" spans="1:8" s="1" customFormat="1" ht="12" customHeight="1" x14ac:dyDescent="0.25">
      <c r="A102" s="207">
        <v>2023</v>
      </c>
      <c r="B102" s="151">
        <v>23</v>
      </c>
      <c r="C102" s="135" t="s">
        <v>44</v>
      </c>
      <c r="D102" s="136">
        <v>1</v>
      </c>
      <c r="E102" s="131" t="s">
        <v>117</v>
      </c>
      <c r="F102" s="141"/>
      <c r="G102" s="141"/>
      <c r="H102" s="146">
        <v>1.0106115610164761</v>
      </c>
    </row>
    <row r="103" spans="1:8" s="1" customFormat="1" ht="12" customHeight="1" x14ac:dyDescent="0.25">
      <c r="A103" s="208">
        <v>2023</v>
      </c>
      <c r="B103" s="139">
        <v>8</v>
      </c>
      <c r="C103" s="137" t="s">
        <v>12</v>
      </c>
      <c r="D103" s="138">
        <v>2</v>
      </c>
      <c r="E103" s="134" t="s">
        <v>117</v>
      </c>
      <c r="F103" s="142"/>
      <c r="G103" s="142"/>
      <c r="H103" s="147">
        <v>1.121771217712177</v>
      </c>
    </row>
    <row r="104" spans="1:8" s="1" customFormat="1" ht="12" customHeight="1" x14ac:dyDescent="0.25">
      <c r="A104" s="207">
        <v>2023</v>
      </c>
      <c r="B104" s="151">
        <v>11</v>
      </c>
      <c r="C104" s="135" t="s">
        <v>13</v>
      </c>
      <c r="D104" s="136">
        <v>2</v>
      </c>
      <c r="E104" s="131" t="s">
        <v>116</v>
      </c>
      <c r="F104" s="141"/>
      <c r="G104" s="141"/>
      <c r="H104" s="146">
        <v>1.1432817143750975</v>
      </c>
    </row>
    <row r="105" spans="1:8" s="1" customFormat="1" ht="12" customHeight="1" x14ac:dyDescent="0.25">
      <c r="A105" s="208">
        <v>2023</v>
      </c>
      <c r="B105" s="139">
        <v>32</v>
      </c>
      <c r="C105" s="137" t="s">
        <v>43</v>
      </c>
      <c r="D105" s="138">
        <v>1</v>
      </c>
      <c r="E105" s="134" t="s">
        <v>117</v>
      </c>
      <c r="F105" s="142"/>
      <c r="G105" s="142"/>
      <c r="H105" s="147">
        <v>1.01617431640625</v>
      </c>
    </row>
    <row r="106" spans="1:8" s="1" customFormat="1" ht="12" customHeight="1" x14ac:dyDescent="0.25">
      <c r="A106" s="207">
        <v>2023</v>
      </c>
      <c r="B106" s="151">
        <v>12</v>
      </c>
      <c r="C106" s="135" t="s">
        <v>14</v>
      </c>
      <c r="D106" s="136">
        <v>2</v>
      </c>
      <c r="E106" s="131" t="s">
        <v>116</v>
      </c>
      <c r="F106" s="141"/>
      <c r="G106" s="141"/>
      <c r="H106" s="146">
        <v>1.0273359840954277</v>
      </c>
    </row>
    <row r="107" spans="1:8" s="1" customFormat="1" ht="12" customHeight="1" x14ac:dyDescent="0.25">
      <c r="A107" s="208">
        <v>2023</v>
      </c>
      <c r="B107" s="139">
        <v>15</v>
      </c>
      <c r="C107" s="137" t="s">
        <v>18</v>
      </c>
      <c r="D107" s="138">
        <v>2</v>
      </c>
      <c r="E107" s="134" t="s">
        <v>116</v>
      </c>
      <c r="F107" s="142"/>
      <c r="G107" s="142"/>
      <c r="H107" s="147">
        <v>0.96637744034707163</v>
      </c>
    </row>
    <row r="108" spans="1:8" s="1" customFormat="1" ht="12" customHeight="1" x14ac:dyDescent="0.25">
      <c r="A108" s="207">
        <v>2023</v>
      </c>
      <c r="B108" s="151">
        <v>13</v>
      </c>
      <c r="C108" s="135" t="s">
        <v>15</v>
      </c>
      <c r="D108" s="136">
        <v>2</v>
      </c>
      <c r="E108" s="131" t="s">
        <v>116</v>
      </c>
      <c r="F108" s="141"/>
      <c r="G108" s="141"/>
      <c r="H108" s="146">
        <v>1.0116222760290556</v>
      </c>
    </row>
    <row r="109" spans="1:8" s="1" customFormat="1" ht="12" customHeight="1" x14ac:dyDescent="0.25">
      <c r="A109" s="208">
        <v>2023</v>
      </c>
      <c r="B109" s="139">
        <v>95</v>
      </c>
      <c r="C109" s="137" t="s">
        <v>70</v>
      </c>
      <c r="D109" s="138">
        <v>1</v>
      </c>
      <c r="E109" s="134" t="s">
        <v>116</v>
      </c>
      <c r="F109" s="142"/>
      <c r="G109" s="142"/>
      <c r="H109" s="147">
        <v>1.0026548672566371</v>
      </c>
    </row>
    <row r="110" spans="1:8" s="1" customFormat="1" ht="12" customHeight="1" x14ac:dyDescent="0.25">
      <c r="A110" s="207">
        <v>2023</v>
      </c>
      <c r="B110" s="151">
        <v>14</v>
      </c>
      <c r="C110" s="135" t="s">
        <v>16</v>
      </c>
      <c r="D110" s="136">
        <v>2</v>
      </c>
      <c r="E110" s="131" t="s">
        <v>116</v>
      </c>
      <c r="F110" s="141"/>
      <c r="G110" s="141"/>
      <c r="H110" s="146">
        <v>0.9018050541516246</v>
      </c>
    </row>
    <row r="111" spans="1:8" s="1" customFormat="1" ht="12" customHeight="1" x14ac:dyDescent="0.25">
      <c r="A111" s="208">
        <v>2023</v>
      </c>
      <c r="B111" s="139">
        <v>165</v>
      </c>
      <c r="C111" s="137" t="s">
        <v>80</v>
      </c>
      <c r="D111" s="138">
        <v>1</v>
      </c>
      <c r="E111" s="134" t="s">
        <v>116</v>
      </c>
      <c r="F111" s="142"/>
      <c r="G111" s="142"/>
      <c r="H111" s="147">
        <v>0.94505494505494492</v>
      </c>
    </row>
    <row r="112" spans="1:8" s="1" customFormat="1" ht="12" customHeight="1" x14ac:dyDescent="0.25">
      <c r="A112" s="207">
        <v>2023</v>
      </c>
      <c r="B112" s="151">
        <v>16</v>
      </c>
      <c r="C112" s="135" t="s">
        <v>17</v>
      </c>
      <c r="D112" s="136">
        <v>2</v>
      </c>
      <c r="E112" s="131" t="s">
        <v>116</v>
      </c>
      <c r="F112" s="141"/>
      <c r="G112" s="141"/>
      <c r="H112" s="146">
        <v>1.040062843676355</v>
      </c>
    </row>
    <row r="113" spans="1:8" s="1" customFormat="1" ht="12" customHeight="1" x14ac:dyDescent="0.25">
      <c r="A113" s="208">
        <v>2023</v>
      </c>
      <c r="B113" s="139">
        <v>51</v>
      </c>
      <c r="C113" s="137" t="s">
        <v>42</v>
      </c>
      <c r="D113" s="138">
        <v>1</v>
      </c>
      <c r="E113" s="134" t="s">
        <v>117</v>
      </c>
      <c r="F113" s="142"/>
      <c r="G113" s="142"/>
      <c r="H113" s="147">
        <v>1.101444231773099</v>
      </c>
    </row>
    <row r="114" spans="1:8" s="1" customFormat="1" ht="12" customHeight="1" x14ac:dyDescent="0.25">
      <c r="A114" s="207">
        <v>2023</v>
      </c>
      <c r="B114" s="151">
        <v>87</v>
      </c>
      <c r="C114" s="135" t="s">
        <v>69</v>
      </c>
      <c r="D114" s="136">
        <v>1</v>
      </c>
      <c r="E114" s="131" t="s">
        <v>116</v>
      </c>
      <c r="F114" s="141"/>
      <c r="G114" s="141"/>
      <c r="H114" s="146">
        <v>1.0933931484502446</v>
      </c>
    </row>
    <row r="115" spans="1:8" s="1" customFormat="1" ht="12" customHeight="1" x14ac:dyDescent="0.25">
      <c r="A115" s="208">
        <v>2023</v>
      </c>
      <c r="B115" s="139">
        <v>160</v>
      </c>
      <c r="C115" s="137" t="s">
        <v>19</v>
      </c>
      <c r="D115" s="138">
        <v>2</v>
      </c>
      <c r="E115" s="134" t="s">
        <v>116</v>
      </c>
      <c r="F115" s="142"/>
      <c r="G115" s="142"/>
      <c r="H115" s="147">
        <v>1.1298828125</v>
      </c>
    </row>
    <row r="116" spans="1:8" s="1" customFormat="1" ht="12" customHeight="1" x14ac:dyDescent="0.25">
      <c r="A116" s="207">
        <v>2023</v>
      </c>
      <c r="B116" s="151">
        <v>39</v>
      </c>
      <c r="C116" s="135" t="s">
        <v>41</v>
      </c>
      <c r="D116" s="136">
        <v>1</v>
      </c>
      <c r="E116" s="131" t="s">
        <v>117</v>
      </c>
      <c r="F116" s="141"/>
      <c r="G116" s="141"/>
      <c r="H116" s="146">
        <v>0.89724892277096469</v>
      </c>
    </row>
    <row r="117" spans="1:8" s="1" customFormat="1" ht="12" customHeight="1" x14ac:dyDescent="0.25">
      <c r="A117" s="208">
        <v>2023</v>
      </c>
      <c r="B117" s="139">
        <v>127</v>
      </c>
      <c r="C117" s="137" t="s">
        <v>20</v>
      </c>
      <c r="D117" s="138">
        <v>1</v>
      </c>
      <c r="E117" s="134" t="s">
        <v>117</v>
      </c>
      <c r="F117" s="142"/>
      <c r="G117" s="142"/>
      <c r="H117" s="147">
        <v>1.174732872407291</v>
      </c>
    </row>
    <row r="118" spans="1:8" s="1" customFormat="1" ht="12" customHeight="1" x14ac:dyDescent="0.25">
      <c r="A118" s="207">
        <v>2023</v>
      </c>
      <c r="B118" s="151">
        <v>30</v>
      </c>
      <c r="C118" s="135" t="s">
        <v>40</v>
      </c>
      <c r="D118" s="136">
        <v>1</v>
      </c>
      <c r="E118" s="131" t="s">
        <v>117</v>
      </c>
      <c r="F118" s="141"/>
      <c r="G118" s="141"/>
      <c r="H118" s="146">
        <v>1.2160091918805056</v>
      </c>
    </row>
    <row r="119" spans="1:8" s="1" customFormat="1" ht="12" customHeight="1" x14ac:dyDescent="0.25">
      <c r="A119" s="208">
        <v>2023</v>
      </c>
      <c r="B119" s="139">
        <v>17</v>
      </c>
      <c r="C119" s="137" t="s">
        <v>21</v>
      </c>
      <c r="D119" s="138">
        <v>1</v>
      </c>
      <c r="E119" s="134" t="s">
        <v>117</v>
      </c>
      <c r="F119" s="142"/>
      <c r="G119" s="142"/>
      <c r="H119" s="147">
        <v>1.1102886750555143</v>
      </c>
    </row>
    <row r="120" spans="1:8" s="1" customFormat="1" ht="12" customHeight="1" x14ac:dyDescent="0.25">
      <c r="A120" s="207">
        <v>2023</v>
      </c>
      <c r="B120" s="151">
        <v>82</v>
      </c>
      <c r="C120" s="135" t="s">
        <v>68</v>
      </c>
      <c r="D120" s="136">
        <v>1</v>
      </c>
      <c r="E120" s="131" t="s">
        <v>116</v>
      </c>
      <c r="F120" s="141"/>
      <c r="G120" s="141"/>
      <c r="H120" s="146">
        <v>0.88443993917891539</v>
      </c>
    </row>
    <row r="121" spans="1:8" s="1" customFormat="1" ht="12" customHeight="1" x14ac:dyDescent="0.25">
      <c r="A121" s="208">
        <v>2023</v>
      </c>
      <c r="B121" s="139">
        <v>18</v>
      </c>
      <c r="C121" s="137" t="s">
        <v>22</v>
      </c>
      <c r="D121" s="138">
        <v>1</v>
      </c>
      <c r="E121" s="134" t="s">
        <v>117</v>
      </c>
      <c r="F121" s="142"/>
      <c r="G121" s="142"/>
      <c r="H121" s="147">
        <v>1.088437839797028</v>
      </c>
    </row>
    <row r="122" spans="1:8" s="1" customFormat="1" ht="12" customHeight="1" x14ac:dyDescent="0.25">
      <c r="A122" s="207">
        <v>2023</v>
      </c>
      <c r="B122" s="151">
        <v>89</v>
      </c>
      <c r="C122" s="135" t="s">
        <v>67</v>
      </c>
      <c r="D122" s="136">
        <v>1</v>
      </c>
      <c r="E122" s="131" t="s">
        <v>116</v>
      </c>
      <c r="F122" s="141"/>
      <c r="G122" s="141"/>
      <c r="H122" s="146">
        <v>0.96640481363864283</v>
      </c>
    </row>
    <row r="123" spans="1:8" s="1" customFormat="1" ht="12" customHeight="1" x14ac:dyDescent="0.25">
      <c r="A123" s="208">
        <v>2023</v>
      </c>
      <c r="B123" s="139">
        <v>46</v>
      </c>
      <c r="C123" s="137" t="s">
        <v>23</v>
      </c>
      <c r="D123" s="138">
        <v>1</v>
      </c>
      <c r="E123" s="134" t="s">
        <v>117</v>
      </c>
      <c r="F123" s="142"/>
      <c r="G123" s="142"/>
      <c r="H123" s="147">
        <v>0.87128712871287139</v>
      </c>
    </row>
    <row r="124" spans="1:8" s="1" customFormat="1" ht="12" customHeight="1" x14ac:dyDescent="0.25">
      <c r="A124" s="207">
        <v>2023</v>
      </c>
      <c r="B124" s="151">
        <v>20</v>
      </c>
      <c r="C124" s="135" t="s">
        <v>24</v>
      </c>
      <c r="D124" s="136">
        <v>1</v>
      </c>
      <c r="E124" s="131" t="s">
        <v>117</v>
      </c>
      <c r="F124" s="141"/>
      <c r="G124" s="141"/>
      <c r="H124" s="146">
        <v>0.92039641943734019</v>
      </c>
    </row>
    <row r="125" spans="1:8" s="1" customFormat="1" ht="12" customHeight="1" x14ac:dyDescent="0.25">
      <c r="A125" s="208">
        <v>2023</v>
      </c>
      <c r="B125" s="139">
        <v>64</v>
      </c>
      <c r="C125" s="137" t="s">
        <v>50</v>
      </c>
      <c r="D125" s="138">
        <v>1</v>
      </c>
      <c r="E125" s="134" t="s">
        <v>117</v>
      </c>
      <c r="F125" s="142"/>
      <c r="G125" s="142"/>
      <c r="H125" s="147">
        <v>0.95308857808857805</v>
      </c>
    </row>
    <row r="126" spans="1:8" s="1" customFormat="1" ht="12" customHeight="1" x14ac:dyDescent="0.25">
      <c r="A126" s="207">
        <v>2023</v>
      </c>
      <c r="B126" s="151">
        <v>45</v>
      </c>
      <c r="C126" s="135" t="s">
        <v>25</v>
      </c>
      <c r="D126" s="136">
        <v>1</v>
      </c>
      <c r="E126" s="131" t="s">
        <v>117</v>
      </c>
      <c r="F126" s="141"/>
      <c r="G126" s="141"/>
      <c r="H126" s="146">
        <v>0.97694174757281549</v>
      </c>
    </row>
    <row r="127" spans="1:8" s="1" customFormat="1" ht="12" customHeight="1" x14ac:dyDescent="0.25">
      <c r="A127" s="208">
        <v>2023</v>
      </c>
      <c r="B127" s="139">
        <v>28</v>
      </c>
      <c r="C127" s="137" t="s">
        <v>26</v>
      </c>
      <c r="D127" s="138">
        <v>1</v>
      </c>
      <c r="E127" s="134" t="s">
        <v>117</v>
      </c>
      <c r="F127" s="142"/>
      <c r="G127" s="142"/>
      <c r="H127" s="147">
        <v>1.0854729729729733</v>
      </c>
    </row>
    <row r="128" spans="1:8" s="1" customFormat="1" ht="12" customHeight="1" x14ac:dyDescent="0.25">
      <c r="A128" s="207">
        <v>2023</v>
      </c>
      <c r="B128" s="151">
        <v>65</v>
      </c>
      <c r="C128" s="135" t="s">
        <v>39</v>
      </c>
      <c r="D128" s="136">
        <v>1</v>
      </c>
      <c r="E128" s="131" t="s">
        <v>117</v>
      </c>
      <c r="F128" s="141"/>
      <c r="G128" s="141"/>
      <c r="H128" s="146">
        <v>0.95441271617675361</v>
      </c>
    </row>
    <row r="129" spans="1:8" s="1" customFormat="1" ht="12" customHeight="1" x14ac:dyDescent="0.25">
      <c r="A129" s="208">
        <v>2023</v>
      </c>
      <c r="B129" s="139">
        <v>27</v>
      </c>
      <c r="C129" s="137" t="s">
        <v>27</v>
      </c>
      <c r="D129" s="138">
        <v>1</v>
      </c>
      <c r="E129" s="134" t="s">
        <v>117</v>
      </c>
      <c r="F129" s="142"/>
      <c r="G129" s="142"/>
      <c r="H129" s="147">
        <v>0.90346682606096829</v>
      </c>
    </row>
    <row r="130" spans="1:8" s="1" customFormat="1" ht="12" customHeight="1" x14ac:dyDescent="0.25">
      <c r="A130" s="207">
        <v>2023</v>
      </c>
      <c r="B130" s="151">
        <v>22</v>
      </c>
      <c r="C130" s="135" t="s">
        <v>38</v>
      </c>
      <c r="D130" s="136">
        <v>1</v>
      </c>
      <c r="E130" s="131" t="s">
        <v>117</v>
      </c>
      <c r="F130" s="141"/>
      <c r="G130" s="141"/>
      <c r="H130" s="146">
        <v>1.0768610588551464</v>
      </c>
    </row>
    <row r="131" spans="1:8" s="1" customFormat="1" ht="12" customHeight="1" x14ac:dyDescent="0.25">
      <c r="A131" s="208">
        <v>2023</v>
      </c>
      <c r="B131" s="139">
        <v>128</v>
      </c>
      <c r="C131" s="137" t="s">
        <v>28</v>
      </c>
      <c r="D131" s="138">
        <v>1</v>
      </c>
      <c r="E131" s="134" t="s">
        <v>117</v>
      </c>
      <c r="F131" s="142"/>
      <c r="G131" s="142"/>
      <c r="H131" s="147">
        <v>0.98133484162895923</v>
      </c>
    </row>
    <row r="132" spans="1:8" s="1" customFormat="1" ht="12" customHeight="1" x14ac:dyDescent="0.25">
      <c r="A132" s="207">
        <v>2023</v>
      </c>
      <c r="B132" s="151">
        <v>90</v>
      </c>
      <c r="C132" s="135" t="s">
        <v>74</v>
      </c>
      <c r="D132" s="136">
        <v>1</v>
      </c>
      <c r="E132" s="131" t="s">
        <v>116</v>
      </c>
      <c r="F132" s="141"/>
      <c r="G132" s="141"/>
      <c r="H132" s="146">
        <v>1.0006402048655567</v>
      </c>
    </row>
    <row r="133" spans="1:8" s="1" customFormat="1" ht="12" customHeight="1" x14ac:dyDescent="0.25">
      <c r="A133" s="208">
        <v>2023</v>
      </c>
      <c r="B133" s="139">
        <v>36</v>
      </c>
      <c r="C133" s="137" t="s">
        <v>29</v>
      </c>
      <c r="D133" s="138">
        <v>1</v>
      </c>
      <c r="E133" s="134" t="s">
        <v>117</v>
      </c>
      <c r="F133" s="142"/>
      <c r="G133" s="142"/>
      <c r="H133" s="147">
        <v>0.90165842304335164</v>
      </c>
    </row>
    <row r="134" spans="1:8" s="1" customFormat="1" ht="12" customHeight="1" x14ac:dyDescent="0.25">
      <c r="A134" s="207">
        <v>2023</v>
      </c>
      <c r="B134" s="151">
        <v>118</v>
      </c>
      <c r="C134" s="135" t="s">
        <v>84</v>
      </c>
      <c r="D134" s="136">
        <v>3</v>
      </c>
      <c r="E134" s="131" t="s">
        <v>116</v>
      </c>
      <c r="F134" s="141"/>
      <c r="G134" s="141"/>
      <c r="H134" s="146">
        <v>1.0066200809121</v>
      </c>
    </row>
    <row r="135" spans="1:8" s="1" customFormat="1" ht="12" customHeight="1" x14ac:dyDescent="0.25">
      <c r="A135" s="208">
        <v>2023</v>
      </c>
      <c r="B135" s="139">
        <v>29</v>
      </c>
      <c r="C135" s="137" t="s">
        <v>30</v>
      </c>
      <c r="D135" s="138">
        <v>1</v>
      </c>
      <c r="E135" s="134" t="s">
        <v>117</v>
      </c>
      <c r="F135" s="142"/>
      <c r="G135" s="142"/>
      <c r="H135" s="147">
        <v>0.95872340425531921</v>
      </c>
    </row>
    <row r="136" spans="1:8" s="1" customFormat="1" ht="12" customHeight="1" x14ac:dyDescent="0.25">
      <c r="A136" s="207">
        <v>2023</v>
      </c>
      <c r="B136" s="151">
        <v>78</v>
      </c>
      <c r="C136" s="135" t="s">
        <v>66</v>
      </c>
      <c r="D136" s="136">
        <v>1</v>
      </c>
      <c r="E136" s="131" t="s">
        <v>116</v>
      </c>
      <c r="F136" s="141"/>
      <c r="G136" s="141"/>
      <c r="H136" s="146">
        <v>1.022974607013301</v>
      </c>
    </row>
    <row r="137" spans="1:8" s="1" customFormat="1" ht="12" customHeight="1" x14ac:dyDescent="0.25">
      <c r="A137" s="208">
        <v>2023</v>
      </c>
      <c r="B137" s="139">
        <v>49</v>
      </c>
      <c r="C137" s="137" t="s">
        <v>31</v>
      </c>
      <c r="D137" s="138">
        <v>1</v>
      </c>
      <c r="E137" s="134" t="s">
        <v>117</v>
      </c>
      <c r="F137" s="142"/>
      <c r="G137" s="142"/>
      <c r="H137" s="147">
        <v>1.1015348288075562</v>
      </c>
    </row>
    <row r="138" spans="1:8" s="1" customFormat="1" ht="12" customHeight="1" x14ac:dyDescent="0.25">
      <c r="A138" s="207">
        <v>2023</v>
      </c>
      <c r="B138" s="151">
        <v>56</v>
      </c>
      <c r="C138" s="135" t="s">
        <v>32</v>
      </c>
      <c r="D138" s="136">
        <v>1</v>
      </c>
      <c r="E138" s="131" t="s">
        <v>117</v>
      </c>
      <c r="F138" s="141"/>
      <c r="G138" s="141"/>
      <c r="H138" s="146">
        <v>1.0445217391304349</v>
      </c>
    </row>
    <row r="139" spans="1:8" s="1" customFormat="1" ht="12" customHeight="1" x14ac:dyDescent="0.25">
      <c r="A139" s="208">
        <v>2023</v>
      </c>
      <c r="B139" s="139">
        <v>77</v>
      </c>
      <c r="C139" s="137" t="s">
        <v>65</v>
      </c>
      <c r="D139" s="138">
        <v>1</v>
      </c>
      <c r="E139" s="134" t="s">
        <v>116</v>
      </c>
      <c r="F139" s="142"/>
      <c r="G139" s="142"/>
      <c r="H139" s="147">
        <v>0.8953033268101761</v>
      </c>
    </row>
    <row r="140" spans="1:8" s="1" customFormat="1" ht="12" customHeight="1" x14ac:dyDescent="0.25">
      <c r="A140" s="207">
        <v>2023</v>
      </c>
      <c r="B140" s="151">
        <v>68</v>
      </c>
      <c r="C140" s="135" t="s">
        <v>33</v>
      </c>
      <c r="D140" s="136">
        <v>1</v>
      </c>
      <c r="E140" s="131" t="s">
        <v>117</v>
      </c>
      <c r="F140" s="141"/>
      <c r="G140" s="141"/>
      <c r="H140" s="146">
        <v>1.0188447357640311</v>
      </c>
    </row>
    <row r="141" spans="1:8" s="1" customFormat="1" ht="12" customHeight="1" x14ac:dyDescent="0.25">
      <c r="A141" s="208">
        <v>2023</v>
      </c>
      <c r="B141" s="139">
        <v>179</v>
      </c>
      <c r="C141" s="137" t="s">
        <v>79</v>
      </c>
      <c r="D141" s="138">
        <v>1</v>
      </c>
      <c r="E141" s="134" t="s">
        <v>116</v>
      </c>
      <c r="F141" s="142"/>
      <c r="G141" s="142"/>
      <c r="H141" s="147">
        <v>1.2090032154340835</v>
      </c>
    </row>
    <row r="142" spans="1:8" s="1" customFormat="1" ht="12" customHeight="1" x14ac:dyDescent="0.25">
      <c r="A142" s="207">
        <v>2023</v>
      </c>
      <c r="B142" s="151">
        <v>63</v>
      </c>
      <c r="C142" s="135" t="s">
        <v>34</v>
      </c>
      <c r="D142" s="136">
        <v>1</v>
      </c>
      <c r="E142" s="131" t="s">
        <v>117</v>
      </c>
      <c r="F142" s="141"/>
      <c r="G142" s="141"/>
      <c r="H142" s="146">
        <v>0.96836734693877558</v>
      </c>
    </row>
    <row r="143" spans="1:8" s="1" customFormat="1" ht="12" customHeight="1" x14ac:dyDescent="0.25">
      <c r="A143" s="208">
        <v>2023</v>
      </c>
      <c r="B143" s="139">
        <v>25</v>
      </c>
      <c r="C143" s="137" t="s">
        <v>37</v>
      </c>
      <c r="D143" s="138">
        <v>1</v>
      </c>
      <c r="E143" s="134" t="s">
        <v>117</v>
      </c>
      <c r="F143" s="142"/>
      <c r="G143" s="142"/>
      <c r="H143" s="147">
        <v>1.0430579964850617</v>
      </c>
    </row>
    <row r="144" spans="1:8" s="1" customFormat="1" ht="12" customHeight="1" x14ac:dyDescent="0.25">
      <c r="A144" s="207">
        <v>2023</v>
      </c>
      <c r="B144" s="151">
        <v>126</v>
      </c>
      <c r="C144" s="135" t="s">
        <v>35</v>
      </c>
      <c r="D144" s="136">
        <v>1</v>
      </c>
      <c r="E144" s="131" t="s">
        <v>117</v>
      </c>
      <c r="F144" s="141"/>
      <c r="G144" s="141"/>
      <c r="H144" s="146">
        <v>1.2941819175088771</v>
      </c>
    </row>
    <row r="145" spans="1:8" s="1" customFormat="1" ht="12" customHeight="1" x14ac:dyDescent="0.25">
      <c r="A145" s="208">
        <v>2023</v>
      </c>
      <c r="B145" s="139">
        <v>58</v>
      </c>
      <c r="C145" s="137" t="s">
        <v>36</v>
      </c>
      <c r="D145" s="138">
        <v>1</v>
      </c>
      <c r="E145" s="134" t="s">
        <v>117</v>
      </c>
      <c r="F145" s="142"/>
      <c r="G145" s="142"/>
      <c r="H145" s="147">
        <v>0.97469788519637457</v>
      </c>
    </row>
    <row r="146" spans="1:8" s="1" customFormat="1" ht="12" customHeight="1" x14ac:dyDescent="0.25">
      <c r="A146" s="207">
        <v>2023</v>
      </c>
      <c r="B146" s="151">
        <v>76</v>
      </c>
      <c r="C146" s="135" t="s">
        <v>64</v>
      </c>
      <c r="D146" s="136">
        <v>1</v>
      </c>
      <c r="E146" s="131" t="s">
        <v>116</v>
      </c>
      <c r="F146" s="141"/>
      <c r="G146" s="141"/>
      <c r="H146" s="146">
        <v>1.0151994933502215</v>
      </c>
    </row>
    <row r="147" spans="1:8" s="1" customFormat="1" ht="12" customHeight="1" x14ac:dyDescent="0.25">
      <c r="A147" s="208">
        <v>2023</v>
      </c>
      <c r="B147" s="139">
        <v>75</v>
      </c>
      <c r="C147" s="137" t="s">
        <v>63</v>
      </c>
      <c r="D147" s="138">
        <v>1</v>
      </c>
      <c r="E147" s="134" t="s">
        <v>116</v>
      </c>
      <c r="F147" s="142"/>
      <c r="G147" s="142"/>
      <c r="H147" s="147">
        <v>1.0836177474402733</v>
      </c>
    </row>
    <row r="148" spans="1:8" s="1" customFormat="1" ht="12" customHeight="1" x14ac:dyDescent="0.25">
      <c r="A148" s="207">
        <v>2023</v>
      </c>
      <c r="B148" s="151">
        <v>86</v>
      </c>
      <c r="C148" s="135" t="s">
        <v>62</v>
      </c>
      <c r="D148" s="136">
        <v>1</v>
      </c>
      <c r="E148" s="131" t="s">
        <v>116</v>
      </c>
      <c r="F148" s="141"/>
      <c r="G148" s="141"/>
      <c r="H148" s="146">
        <v>1.0297431275349256</v>
      </c>
    </row>
    <row r="149" spans="1:8" s="1" customFormat="1" ht="12" customHeight="1" x14ac:dyDescent="0.25">
      <c r="A149" s="208">
        <v>2023</v>
      </c>
      <c r="B149" s="139">
        <v>73</v>
      </c>
      <c r="C149" s="137" t="s">
        <v>60</v>
      </c>
      <c r="D149" s="138">
        <v>1</v>
      </c>
      <c r="E149" s="134" t="s">
        <v>116</v>
      </c>
      <c r="F149" s="142"/>
      <c r="G149" s="142"/>
      <c r="H149" s="147">
        <v>0.90457328051854524</v>
      </c>
    </row>
    <row r="150" spans="1:8" s="1" customFormat="1" ht="12" customHeight="1" x14ac:dyDescent="0.25">
      <c r="A150" s="207">
        <v>2023</v>
      </c>
      <c r="B150" s="151">
        <v>53</v>
      </c>
      <c r="C150" s="135" t="s">
        <v>48</v>
      </c>
      <c r="D150" s="136">
        <v>1</v>
      </c>
      <c r="E150" s="131" t="s">
        <v>117</v>
      </c>
      <c r="F150" s="141"/>
      <c r="G150" s="141"/>
      <c r="H150" s="146">
        <v>0.85428834921610819</v>
      </c>
    </row>
    <row r="151" spans="1:8" s="1" customFormat="1" ht="12" customHeight="1" x14ac:dyDescent="0.25">
      <c r="A151" s="208">
        <v>2023</v>
      </c>
      <c r="B151" s="139">
        <v>55</v>
      </c>
      <c r="C151" s="137" t="s">
        <v>49</v>
      </c>
      <c r="D151" s="138">
        <v>1</v>
      </c>
      <c r="E151" s="134" t="s">
        <v>117</v>
      </c>
      <c r="F151" s="142"/>
      <c r="G151" s="142"/>
      <c r="H151" s="147">
        <v>0.93736017897091728</v>
      </c>
    </row>
    <row r="152" spans="1:8" s="1" customFormat="1" ht="12" customHeight="1" x14ac:dyDescent="0.25">
      <c r="A152" s="207">
        <v>2023</v>
      </c>
      <c r="B152" s="151">
        <v>116</v>
      </c>
      <c r="C152" s="135" t="s">
        <v>53</v>
      </c>
      <c r="D152" s="136">
        <v>1</v>
      </c>
      <c r="E152" s="131" t="s">
        <v>618</v>
      </c>
      <c r="F152" s="141"/>
      <c r="G152" s="141"/>
      <c r="H152" s="146">
        <v>1.0292825768667642</v>
      </c>
    </row>
    <row r="153" spans="1:8" s="1" customFormat="1" ht="12" customHeight="1" x14ac:dyDescent="0.25">
      <c r="A153" s="208">
        <v>2023</v>
      </c>
      <c r="B153" s="139">
        <v>164</v>
      </c>
      <c r="C153" s="137" t="s">
        <v>78</v>
      </c>
      <c r="D153" s="138">
        <v>1</v>
      </c>
      <c r="E153" s="134" t="s">
        <v>116</v>
      </c>
      <c r="F153" s="142"/>
      <c r="G153" s="142"/>
      <c r="H153" s="147">
        <v>1.1177685950413223</v>
      </c>
    </row>
    <row r="154" spans="1:8" s="1" customFormat="1" ht="12" customHeight="1" x14ac:dyDescent="0.25">
      <c r="A154" s="207">
        <v>2023</v>
      </c>
      <c r="B154" s="151">
        <v>71</v>
      </c>
      <c r="C154" s="135" t="s">
        <v>54</v>
      </c>
      <c r="D154" s="136">
        <v>1</v>
      </c>
      <c r="E154" s="131" t="s">
        <v>116</v>
      </c>
      <c r="F154" s="141"/>
      <c r="G154" s="141"/>
      <c r="H154" s="146">
        <v>0.9898932180993536</v>
      </c>
    </row>
    <row r="155" spans="1:8" s="1" customFormat="1" ht="12" customHeight="1" x14ac:dyDescent="0.25">
      <c r="A155" s="208">
        <v>2023</v>
      </c>
      <c r="B155" s="139">
        <v>72</v>
      </c>
      <c r="C155" s="137" t="s">
        <v>59</v>
      </c>
      <c r="D155" s="138">
        <v>1</v>
      </c>
      <c r="E155" s="134" t="s">
        <v>116</v>
      </c>
      <c r="F155" s="142"/>
      <c r="G155" s="142"/>
      <c r="H155" s="147">
        <v>0.96415770609318996</v>
      </c>
    </row>
    <row r="156" spans="1:8" s="1" customFormat="1" ht="12" customHeight="1" x14ac:dyDescent="0.25">
      <c r="A156" s="207">
        <v>2023</v>
      </c>
      <c r="B156" s="151">
        <v>80</v>
      </c>
      <c r="C156" s="135" t="s">
        <v>55</v>
      </c>
      <c r="D156" s="136">
        <v>1</v>
      </c>
      <c r="E156" s="131" t="s">
        <v>116</v>
      </c>
      <c r="F156" s="141"/>
      <c r="G156" s="141"/>
      <c r="H156" s="146">
        <v>0.9974846894138234</v>
      </c>
    </row>
    <row r="157" spans="1:8" s="1" customFormat="1" ht="12" customHeight="1" x14ac:dyDescent="0.25">
      <c r="A157" s="208">
        <v>2023</v>
      </c>
      <c r="B157" s="139">
        <v>84</v>
      </c>
      <c r="C157" s="137" t="s">
        <v>56</v>
      </c>
      <c r="D157" s="138">
        <v>1</v>
      </c>
      <c r="E157" s="134" t="s">
        <v>116</v>
      </c>
      <c r="F157" s="142"/>
      <c r="G157" s="142"/>
      <c r="H157" s="147">
        <v>0.92811199394627308</v>
      </c>
    </row>
    <row r="158" spans="1:8" s="1" customFormat="1" ht="12" customHeight="1" x14ac:dyDescent="0.25">
      <c r="A158" s="207">
        <v>2023</v>
      </c>
      <c r="B158" s="151">
        <v>85</v>
      </c>
      <c r="C158" s="135" t="s">
        <v>57</v>
      </c>
      <c r="D158" s="136">
        <v>1</v>
      </c>
      <c r="E158" s="131" t="s">
        <v>116</v>
      </c>
      <c r="F158" s="141"/>
      <c r="G158" s="141"/>
      <c r="H158" s="146">
        <v>1.0148243635191747</v>
      </c>
    </row>
    <row r="159" spans="1:8" s="1" customFormat="1" ht="12" customHeight="1" x14ac:dyDescent="0.25">
      <c r="A159" s="208">
        <v>2023</v>
      </c>
      <c r="B159" s="139">
        <v>94</v>
      </c>
      <c r="C159" s="137" t="s">
        <v>58</v>
      </c>
      <c r="D159" s="138">
        <v>1</v>
      </c>
      <c r="E159" s="134" t="s">
        <v>116</v>
      </c>
      <c r="F159" s="142"/>
      <c r="G159" s="142"/>
      <c r="H159" s="147">
        <v>1.0666342412451362</v>
      </c>
    </row>
    <row r="160" spans="1:8" s="1" customFormat="1" ht="12" customHeight="1" x14ac:dyDescent="0.25">
      <c r="A160" s="207">
        <v>2023</v>
      </c>
      <c r="B160" s="151">
        <v>70</v>
      </c>
      <c r="C160" s="135" t="s">
        <v>83</v>
      </c>
      <c r="D160" s="136">
        <v>3</v>
      </c>
      <c r="E160" s="131" t="s">
        <v>117</v>
      </c>
      <c r="F160" s="141"/>
      <c r="G160" s="141"/>
      <c r="H160" s="146">
        <v>1.071278825995807</v>
      </c>
    </row>
    <row r="161" spans="1:8" s="1" customFormat="1" ht="12" customHeight="1" x14ac:dyDescent="0.25">
      <c r="A161" s="208">
        <v>2023</v>
      </c>
      <c r="B161" s="139">
        <v>79</v>
      </c>
      <c r="C161" s="137" t="s">
        <v>61</v>
      </c>
      <c r="D161" s="138">
        <v>1</v>
      </c>
      <c r="E161" s="134" t="s">
        <v>116</v>
      </c>
      <c r="F161" s="142"/>
      <c r="G161" s="142"/>
      <c r="H161" s="147">
        <v>1.1167434715821811</v>
      </c>
    </row>
    <row r="162" spans="1:8" s="1" customFormat="1" ht="12" customHeight="1" x14ac:dyDescent="0.25">
      <c r="A162" s="207">
        <v>2023</v>
      </c>
      <c r="B162" s="151">
        <v>163</v>
      </c>
      <c r="C162" s="135" t="s">
        <v>77</v>
      </c>
      <c r="D162" s="136">
        <v>1</v>
      </c>
      <c r="E162" s="131" t="s">
        <v>116</v>
      </c>
      <c r="F162" s="141"/>
      <c r="G162" s="141"/>
      <c r="H162" s="146">
        <v>0.91909385113268605</v>
      </c>
    </row>
    <row r="163" spans="1:8" s="1" customFormat="1" ht="12" customHeight="1" x14ac:dyDescent="0.25">
      <c r="A163" s="208">
        <v>2023</v>
      </c>
      <c r="B163" s="139">
        <v>114</v>
      </c>
      <c r="C163" s="137" t="s">
        <v>81</v>
      </c>
      <c r="D163" s="138">
        <v>6</v>
      </c>
      <c r="E163" s="134" t="s">
        <v>118</v>
      </c>
      <c r="F163" s="142"/>
      <c r="G163" s="142"/>
      <c r="H163" s="147">
        <v>1.017987442728661</v>
      </c>
    </row>
    <row r="164" spans="1:8" s="1" customFormat="1" ht="12" customHeight="1" x14ac:dyDescent="0.25">
      <c r="A164" s="207">
        <v>2023</v>
      </c>
      <c r="B164" s="151">
        <v>161</v>
      </c>
      <c r="C164" s="135" t="s">
        <v>75</v>
      </c>
      <c r="D164" s="136">
        <v>1</v>
      </c>
      <c r="E164" s="131" t="s">
        <v>116</v>
      </c>
      <c r="F164" s="141"/>
      <c r="G164" s="141"/>
      <c r="H164" s="146">
        <v>1.0558638549759527</v>
      </c>
    </row>
    <row r="165" spans="1:8" s="1" customFormat="1" ht="12" customHeight="1" x14ac:dyDescent="0.25">
      <c r="A165" s="208">
        <v>2023</v>
      </c>
      <c r="B165" s="139">
        <v>162</v>
      </c>
      <c r="C165" s="137" t="s">
        <v>76</v>
      </c>
      <c r="D165" s="138">
        <v>1</v>
      </c>
      <c r="E165" s="134" t="s">
        <v>116</v>
      </c>
      <c r="F165" s="142"/>
      <c r="G165" s="142"/>
      <c r="H165" s="147">
        <v>1.1391694725028061</v>
      </c>
    </row>
    <row r="166" spans="1:8" s="1" customFormat="1" ht="12" customHeight="1" x14ac:dyDescent="0.25">
      <c r="A166" s="207">
        <v>2022</v>
      </c>
      <c r="B166" s="151">
        <v>115</v>
      </c>
      <c r="C166" s="135" t="s">
        <v>2</v>
      </c>
      <c r="D166" s="136">
        <v>5</v>
      </c>
      <c r="E166" s="131" t="s">
        <v>618</v>
      </c>
      <c r="F166" s="141"/>
      <c r="G166" s="141"/>
      <c r="H166" s="146">
        <v>0.95947712418300657</v>
      </c>
    </row>
    <row r="167" spans="1:8" s="1" customFormat="1" ht="12" customHeight="1" x14ac:dyDescent="0.25">
      <c r="A167" s="208">
        <v>2022</v>
      </c>
      <c r="B167" s="139">
        <v>83</v>
      </c>
      <c r="C167" s="137" t="s">
        <v>73</v>
      </c>
      <c r="D167" s="138">
        <v>1</v>
      </c>
      <c r="E167" s="134" t="s">
        <v>116</v>
      </c>
      <c r="F167" s="142"/>
      <c r="G167" s="142"/>
      <c r="H167" s="147">
        <v>0.99051977770513244</v>
      </c>
    </row>
    <row r="168" spans="1:8" s="1" customFormat="1" ht="12" customHeight="1" x14ac:dyDescent="0.25">
      <c r="A168" s="207">
        <v>2022</v>
      </c>
      <c r="B168" s="151">
        <v>1</v>
      </c>
      <c r="C168" s="135" t="s">
        <v>3</v>
      </c>
      <c r="D168" s="136">
        <v>2</v>
      </c>
      <c r="E168" s="131" t="s">
        <v>117</v>
      </c>
      <c r="F168" s="141"/>
      <c r="G168" s="141"/>
      <c r="H168" s="146">
        <v>1.0256489493201484</v>
      </c>
    </row>
    <row r="169" spans="1:8" s="1" customFormat="1" ht="12" customHeight="1" x14ac:dyDescent="0.25">
      <c r="A169" s="208">
        <v>2022</v>
      </c>
      <c r="B169" s="139">
        <v>33</v>
      </c>
      <c r="C169" s="137" t="s">
        <v>52</v>
      </c>
      <c r="D169" s="138">
        <v>1</v>
      </c>
      <c r="E169" s="134" t="s">
        <v>117</v>
      </c>
      <c r="F169" s="142"/>
      <c r="G169" s="142"/>
      <c r="H169" s="147">
        <v>1.0752152242863615</v>
      </c>
    </row>
    <row r="170" spans="1:8" s="1" customFormat="1" ht="12" customHeight="1" x14ac:dyDescent="0.25">
      <c r="A170" s="207">
        <v>2022</v>
      </c>
      <c r="B170" s="151">
        <v>5</v>
      </c>
      <c r="C170" s="135" t="s">
        <v>4</v>
      </c>
      <c r="D170" s="136">
        <v>2</v>
      </c>
      <c r="E170" s="131" t="s">
        <v>117</v>
      </c>
      <c r="F170" s="141"/>
      <c r="G170" s="141"/>
      <c r="H170" s="146">
        <v>0.99390243902439024</v>
      </c>
    </row>
    <row r="171" spans="1:8" s="1" customFormat="1" ht="12" customHeight="1" x14ac:dyDescent="0.25">
      <c r="A171" s="208">
        <v>2022</v>
      </c>
      <c r="B171" s="139">
        <v>44</v>
      </c>
      <c r="C171" s="137" t="s">
        <v>51</v>
      </c>
      <c r="D171" s="138">
        <v>1</v>
      </c>
      <c r="E171" s="134" t="s">
        <v>117</v>
      </c>
      <c r="F171" s="142"/>
      <c r="G171" s="142"/>
      <c r="H171" s="147">
        <v>0.70602889885401099</v>
      </c>
    </row>
    <row r="172" spans="1:8" s="1" customFormat="1" ht="12" customHeight="1" x14ac:dyDescent="0.25">
      <c r="A172" s="207">
        <v>2022</v>
      </c>
      <c r="B172" s="151">
        <v>10</v>
      </c>
      <c r="C172" s="135" t="s">
        <v>5</v>
      </c>
      <c r="D172" s="136">
        <v>2</v>
      </c>
      <c r="E172" s="131" t="s">
        <v>117</v>
      </c>
      <c r="F172" s="141"/>
      <c r="G172" s="141"/>
      <c r="H172" s="146">
        <v>1.1330188679245283</v>
      </c>
    </row>
    <row r="173" spans="1:8" s="1" customFormat="1" ht="12" customHeight="1" x14ac:dyDescent="0.25">
      <c r="A173" s="208">
        <v>2022</v>
      </c>
      <c r="B173" s="139">
        <v>4</v>
      </c>
      <c r="C173" s="137" t="s">
        <v>11</v>
      </c>
      <c r="D173" s="138">
        <v>2</v>
      </c>
      <c r="E173" s="134" t="s">
        <v>117</v>
      </c>
      <c r="F173" s="142"/>
      <c r="G173" s="142"/>
      <c r="H173" s="147">
        <v>1.0166808029403449</v>
      </c>
    </row>
    <row r="174" spans="1:8" s="1" customFormat="1" ht="12" customHeight="1" x14ac:dyDescent="0.25">
      <c r="A174" s="207">
        <v>2022</v>
      </c>
      <c r="B174" s="151">
        <v>7</v>
      </c>
      <c r="C174" s="135" t="s">
        <v>6</v>
      </c>
      <c r="D174" s="136">
        <v>2</v>
      </c>
      <c r="E174" s="131" t="s">
        <v>117</v>
      </c>
      <c r="F174" s="141"/>
      <c r="G174" s="141"/>
      <c r="H174" s="146">
        <v>1.0287989703161451</v>
      </c>
    </row>
    <row r="175" spans="1:8" s="1" customFormat="1" ht="12" customHeight="1" x14ac:dyDescent="0.25">
      <c r="A175" s="208">
        <v>2022</v>
      </c>
      <c r="B175" s="139">
        <v>43</v>
      </c>
      <c r="C175" s="137" t="s">
        <v>47</v>
      </c>
      <c r="D175" s="138">
        <v>1</v>
      </c>
      <c r="E175" s="134" t="s">
        <v>117</v>
      </c>
      <c r="F175" s="142"/>
      <c r="G175" s="142"/>
      <c r="H175" s="147">
        <v>0.96145936476502403</v>
      </c>
    </row>
    <row r="176" spans="1:8" s="1" customFormat="1" ht="12" customHeight="1" x14ac:dyDescent="0.25">
      <c r="A176" s="207">
        <v>2022</v>
      </c>
      <c r="B176" s="151">
        <v>6</v>
      </c>
      <c r="C176" s="135" t="s">
        <v>7</v>
      </c>
      <c r="D176" s="136">
        <v>2</v>
      </c>
      <c r="E176" s="131" t="s">
        <v>117</v>
      </c>
      <c r="F176" s="141"/>
      <c r="G176" s="141"/>
      <c r="H176" s="146">
        <v>0.96020360944007388</v>
      </c>
    </row>
    <row r="177" spans="1:8" s="1" customFormat="1" ht="12" customHeight="1" x14ac:dyDescent="0.25">
      <c r="A177" s="208">
        <v>2022</v>
      </c>
      <c r="B177" s="139">
        <v>42</v>
      </c>
      <c r="C177" s="137" t="s">
        <v>46</v>
      </c>
      <c r="D177" s="138">
        <v>1</v>
      </c>
      <c r="E177" s="134" t="s">
        <v>117</v>
      </c>
      <c r="F177" s="142"/>
      <c r="G177" s="142"/>
      <c r="H177" s="147">
        <v>0.96330517423442452</v>
      </c>
    </row>
    <row r="178" spans="1:8" s="1" customFormat="1" ht="12" customHeight="1" x14ac:dyDescent="0.25">
      <c r="A178" s="207">
        <v>2022</v>
      </c>
      <c r="B178" s="151">
        <v>2</v>
      </c>
      <c r="C178" s="135" t="s">
        <v>8</v>
      </c>
      <c r="D178" s="136">
        <v>2</v>
      </c>
      <c r="E178" s="131" t="s">
        <v>117</v>
      </c>
      <c r="F178" s="141"/>
      <c r="G178" s="141"/>
      <c r="H178" s="146">
        <v>1.0171232876712328</v>
      </c>
    </row>
    <row r="179" spans="1:8" s="1" customFormat="1" ht="12" customHeight="1" x14ac:dyDescent="0.25">
      <c r="A179" s="208">
        <v>2022</v>
      </c>
      <c r="B179" s="139">
        <v>92</v>
      </c>
      <c r="C179" s="137" t="s">
        <v>72</v>
      </c>
      <c r="D179" s="138">
        <v>1</v>
      </c>
      <c r="E179" s="134" t="s">
        <v>116</v>
      </c>
      <c r="F179" s="142"/>
      <c r="G179" s="142"/>
      <c r="H179" s="147">
        <v>1.0266914959652389</v>
      </c>
    </row>
    <row r="180" spans="1:8" s="1" customFormat="1" ht="12" customHeight="1" x14ac:dyDescent="0.25">
      <c r="A180" s="207">
        <v>2022</v>
      </c>
      <c r="B180" s="151">
        <v>9</v>
      </c>
      <c r="C180" s="135" t="s">
        <v>9</v>
      </c>
      <c r="D180" s="136">
        <v>2</v>
      </c>
      <c r="E180" s="131" t="s">
        <v>117</v>
      </c>
      <c r="F180" s="141"/>
      <c r="G180" s="141"/>
      <c r="H180" s="146">
        <v>1.2271139803153772</v>
      </c>
    </row>
    <row r="181" spans="1:8" s="1" customFormat="1" ht="12" customHeight="1" x14ac:dyDescent="0.25">
      <c r="A181" s="208">
        <v>2022</v>
      </c>
      <c r="B181" s="139">
        <v>41</v>
      </c>
      <c r="C181" s="137" t="s">
        <v>45</v>
      </c>
      <c r="D181" s="138">
        <v>1</v>
      </c>
      <c r="E181" s="134" t="s">
        <v>117</v>
      </c>
      <c r="F181" s="142"/>
      <c r="G181" s="142"/>
      <c r="H181" s="147">
        <v>0.97759978278577253</v>
      </c>
    </row>
    <row r="182" spans="1:8" s="1" customFormat="1" ht="12" customHeight="1" x14ac:dyDescent="0.25">
      <c r="A182" s="207">
        <v>2022</v>
      </c>
      <c r="B182" s="151">
        <v>3</v>
      </c>
      <c r="C182" s="135" t="s">
        <v>10</v>
      </c>
      <c r="D182" s="136">
        <v>2</v>
      </c>
      <c r="E182" s="131" t="s">
        <v>117</v>
      </c>
      <c r="F182" s="141"/>
      <c r="G182" s="141"/>
      <c r="H182" s="146">
        <v>1.0542521994134897</v>
      </c>
    </row>
    <row r="183" spans="1:8" s="1" customFormat="1" ht="12" customHeight="1" x14ac:dyDescent="0.25">
      <c r="A183" s="208">
        <v>2022</v>
      </c>
      <c r="B183" s="139">
        <v>91</v>
      </c>
      <c r="C183" s="137" t="s">
        <v>71</v>
      </c>
      <c r="D183" s="138">
        <v>1</v>
      </c>
      <c r="E183" s="134" t="s">
        <v>116</v>
      </c>
      <c r="F183" s="142"/>
      <c r="G183" s="142"/>
      <c r="H183" s="147">
        <v>1.0549185274592636</v>
      </c>
    </row>
    <row r="184" spans="1:8" s="1" customFormat="1" ht="12" customHeight="1" x14ac:dyDescent="0.25">
      <c r="A184" s="207">
        <v>2022</v>
      </c>
      <c r="B184" s="151">
        <v>23</v>
      </c>
      <c r="C184" s="135" t="s">
        <v>44</v>
      </c>
      <c r="D184" s="136">
        <v>1</v>
      </c>
      <c r="E184" s="131" t="s">
        <v>117</v>
      </c>
      <c r="F184" s="141"/>
      <c r="G184" s="141"/>
      <c r="H184" s="146">
        <v>1.0738636363636365</v>
      </c>
    </row>
    <row r="185" spans="1:8" s="1" customFormat="1" ht="12" customHeight="1" x14ac:dyDescent="0.25">
      <c r="A185" s="208">
        <v>2022</v>
      </c>
      <c r="B185" s="139">
        <v>8</v>
      </c>
      <c r="C185" s="137" t="s">
        <v>12</v>
      </c>
      <c r="D185" s="138">
        <v>2</v>
      </c>
      <c r="E185" s="134" t="s">
        <v>117</v>
      </c>
      <c r="F185" s="142"/>
      <c r="G185" s="142"/>
      <c r="H185" s="147">
        <v>0.93151750972762659</v>
      </c>
    </row>
    <row r="186" spans="1:8" s="1" customFormat="1" ht="12" customHeight="1" x14ac:dyDescent="0.25">
      <c r="A186" s="207">
        <v>2022</v>
      </c>
      <c r="B186" s="151">
        <v>11</v>
      </c>
      <c r="C186" s="135" t="s">
        <v>13</v>
      </c>
      <c r="D186" s="136">
        <v>2</v>
      </c>
      <c r="E186" s="131" t="s">
        <v>116</v>
      </c>
      <c r="F186" s="141"/>
      <c r="G186" s="141"/>
      <c r="H186" s="146">
        <v>1.0702294778992762</v>
      </c>
    </row>
    <row r="187" spans="1:8" s="1" customFormat="1" ht="12" customHeight="1" x14ac:dyDescent="0.25">
      <c r="A187" s="208">
        <v>2022</v>
      </c>
      <c r="B187" s="139">
        <v>32</v>
      </c>
      <c r="C187" s="137" t="s">
        <v>43</v>
      </c>
      <c r="D187" s="138">
        <v>1</v>
      </c>
      <c r="E187" s="134" t="s">
        <v>117</v>
      </c>
      <c r="F187" s="142"/>
      <c r="G187" s="142"/>
      <c r="H187" s="147">
        <v>1.0107841345275086</v>
      </c>
    </row>
    <row r="188" spans="1:8" s="1" customFormat="1" ht="12" customHeight="1" x14ac:dyDescent="0.25">
      <c r="A188" s="207">
        <v>2022</v>
      </c>
      <c r="B188" s="151">
        <v>12</v>
      </c>
      <c r="C188" s="135" t="s">
        <v>14</v>
      </c>
      <c r="D188" s="136">
        <v>2</v>
      </c>
      <c r="E188" s="131" t="s">
        <v>116</v>
      </c>
      <c r="F188" s="141"/>
      <c r="G188" s="141"/>
      <c r="H188" s="146">
        <v>0.89838854073410923</v>
      </c>
    </row>
    <row r="189" spans="1:8" s="1" customFormat="1" ht="12" customHeight="1" x14ac:dyDescent="0.25">
      <c r="A189" s="208">
        <v>2022</v>
      </c>
      <c r="B189" s="139">
        <v>15</v>
      </c>
      <c r="C189" s="137" t="s">
        <v>18</v>
      </c>
      <c r="D189" s="138">
        <v>2</v>
      </c>
      <c r="E189" s="134" t="s">
        <v>116</v>
      </c>
      <c r="F189" s="142"/>
      <c r="G189" s="142"/>
      <c r="H189" s="147">
        <v>0.95491329479768783</v>
      </c>
    </row>
    <row r="190" spans="1:8" s="1" customFormat="1" ht="12" customHeight="1" x14ac:dyDescent="0.25">
      <c r="A190" s="207">
        <v>2022</v>
      </c>
      <c r="B190" s="151">
        <v>13</v>
      </c>
      <c r="C190" s="135" t="s">
        <v>15</v>
      </c>
      <c r="D190" s="136">
        <v>2</v>
      </c>
      <c r="E190" s="131" t="s">
        <v>116</v>
      </c>
      <c r="F190" s="141"/>
      <c r="G190" s="141"/>
      <c r="H190" s="146">
        <v>0.96125055041831797</v>
      </c>
    </row>
    <row r="191" spans="1:8" s="1" customFormat="1" ht="12" customHeight="1" x14ac:dyDescent="0.25">
      <c r="A191" s="208">
        <v>2022</v>
      </c>
      <c r="B191" s="139">
        <v>95</v>
      </c>
      <c r="C191" s="137" t="s">
        <v>70</v>
      </c>
      <c r="D191" s="138">
        <v>1</v>
      </c>
      <c r="E191" s="134" t="s">
        <v>116</v>
      </c>
      <c r="F191" s="142"/>
      <c r="G191" s="142"/>
      <c r="H191" s="147">
        <v>1.0241878531073447</v>
      </c>
    </row>
    <row r="192" spans="1:8" s="1" customFormat="1" ht="12" customHeight="1" x14ac:dyDescent="0.25">
      <c r="A192" s="207">
        <v>2022</v>
      </c>
      <c r="B192" s="151">
        <v>14</v>
      </c>
      <c r="C192" s="135" t="s">
        <v>16</v>
      </c>
      <c r="D192" s="136">
        <v>2</v>
      </c>
      <c r="E192" s="131" t="s">
        <v>116</v>
      </c>
      <c r="F192" s="141"/>
      <c r="G192" s="141"/>
      <c r="H192" s="146">
        <v>0.98608837970540097</v>
      </c>
    </row>
    <row r="193" spans="1:8" s="1" customFormat="1" ht="12" customHeight="1" x14ac:dyDescent="0.25">
      <c r="A193" s="208">
        <v>2022</v>
      </c>
      <c r="B193" s="139">
        <v>165</v>
      </c>
      <c r="C193" s="137" t="s">
        <v>80</v>
      </c>
      <c r="D193" s="138">
        <v>1</v>
      </c>
      <c r="E193" s="134" t="s">
        <v>116</v>
      </c>
      <c r="F193" s="142"/>
      <c r="G193" s="142"/>
      <c r="H193" s="147">
        <v>1.05</v>
      </c>
    </row>
    <row r="194" spans="1:8" s="1" customFormat="1" ht="12" customHeight="1" x14ac:dyDescent="0.25">
      <c r="A194" s="207">
        <v>2022</v>
      </c>
      <c r="B194" s="151">
        <v>16</v>
      </c>
      <c r="C194" s="135" t="s">
        <v>17</v>
      </c>
      <c r="D194" s="136">
        <v>2</v>
      </c>
      <c r="E194" s="131" t="s">
        <v>116</v>
      </c>
      <c r="F194" s="141"/>
      <c r="G194" s="141"/>
      <c r="H194" s="146">
        <v>1.0229508196721313</v>
      </c>
    </row>
    <row r="195" spans="1:8" s="1" customFormat="1" ht="12" customHeight="1" x14ac:dyDescent="0.25">
      <c r="A195" s="208">
        <v>2022</v>
      </c>
      <c r="B195" s="139">
        <v>51</v>
      </c>
      <c r="C195" s="137" t="s">
        <v>42</v>
      </c>
      <c r="D195" s="138">
        <v>1</v>
      </c>
      <c r="E195" s="134" t="s">
        <v>117</v>
      </c>
      <c r="F195" s="142"/>
      <c r="G195" s="142"/>
      <c r="H195" s="147">
        <v>1.1551666666666669</v>
      </c>
    </row>
    <row r="196" spans="1:8" s="1" customFormat="1" ht="12" customHeight="1" x14ac:dyDescent="0.25">
      <c r="A196" s="207">
        <v>2022</v>
      </c>
      <c r="B196" s="151">
        <v>87</v>
      </c>
      <c r="C196" s="135" t="s">
        <v>69</v>
      </c>
      <c r="D196" s="136">
        <v>1</v>
      </c>
      <c r="E196" s="131" t="s">
        <v>116</v>
      </c>
      <c r="F196" s="141"/>
      <c r="G196" s="141"/>
      <c r="H196" s="146">
        <v>0.83585564610011653</v>
      </c>
    </row>
    <row r="197" spans="1:8" s="1" customFormat="1" ht="12" customHeight="1" x14ac:dyDescent="0.25">
      <c r="A197" s="208">
        <v>2022</v>
      </c>
      <c r="B197" s="139">
        <v>160</v>
      </c>
      <c r="C197" s="137" t="s">
        <v>19</v>
      </c>
      <c r="D197" s="138">
        <v>2</v>
      </c>
      <c r="E197" s="134" t="s">
        <v>116</v>
      </c>
      <c r="F197" s="142"/>
      <c r="G197" s="142"/>
      <c r="H197" s="147">
        <v>1.3254132231404958</v>
      </c>
    </row>
    <row r="198" spans="1:8" s="1" customFormat="1" ht="12" customHeight="1" x14ac:dyDescent="0.25">
      <c r="A198" s="207">
        <v>2022</v>
      </c>
      <c r="B198" s="151">
        <v>39</v>
      </c>
      <c r="C198" s="135" t="s">
        <v>41</v>
      </c>
      <c r="D198" s="136">
        <v>1</v>
      </c>
      <c r="E198" s="131" t="s">
        <v>117</v>
      </c>
      <c r="F198" s="141"/>
      <c r="G198" s="141"/>
      <c r="H198" s="146">
        <v>0.9840933191940614</v>
      </c>
    </row>
    <row r="199" spans="1:8" s="1" customFormat="1" ht="12" customHeight="1" x14ac:dyDescent="0.25">
      <c r="A199" s="208">
        <v>2022</v>
      </c>
      <c r="B199" s="139">
        <v>127</v>
      </c>
      <c r="C199" s="137" t="s">
        <v>20</v>
      </c>
      <c r="D199" s="138">
        <v>1</v>
      </c>
      <c r="E199" s="134" t="s">
        <v>117</v>
      </c>
      <c r="F199" s="142"/>
      <c r="G199" s="142"/>
      <c r="H199" s="147">
        <v>0.95195195195195204</v>
      </c>
    </row>
    <row r="200" spans="1:8" s="1" customFormat="1" ht="12" customHeight="1" x14ac:dyDescent="0.25">
      <c r="A200" s="207">
        <v>2022</v>
      </c>
      <c r="B200" s="151">
        <v>30</v>
      </c>
      <c r="C200" s="135" t="s">
        <v>40</v>
      </c>
      <c r="D200" s="136">
        <v>1</v>
      </c>
      <c r="E200" s="131" t="s">
        <v>117</v>
      </c>
      <c r="F200" s="141"/>
      <c r="G200" s="141"/>
      <c r="H200" s="146">
        <v>1.2738138355668236</v>
      </c>
    </row>
    <row r="201" spans="1:8" s="1" customFormat="1" ht="12" customHeight="1" x14ac:dyDescent="0.25">
      <c r="A201" s="208">
        <v>2022</v>
      </c>
      <c r="B201" s="139">
        <v>17</v>
      </c>
      <c r="C201" s="137" t="s">
        <v>21</v>
      </c>
      <c r="D201" s="138">
        <v>1</v>
      </c>
      <c r="E201" s="134" t="s">
        <v>117</v>
      </c>
      <c r="F201" s="142"/>
      <c r="G201" s="142"/>
      <c r="H201" s="147">
        <v>1.0188252114857621</v>
      </c>
    </row>
    <row r="202" spans="1:8" s="1" customFormat="1" ht="12" customHeight="1" x14ac:dyDescent="0.25">
      <c r="A202" s="207">
        <v>2022</v>
      </c>
      <c r="B202" s="151">
        <v>82</v>
      </c>
      <c r="C202" s="135" t="s">
        <v>68</v>
      </c>
      <c r="D202" s="136">
        <v>1</v>
      </c>
      <c r="E202" s="131" t="s">
        <v>116</v>
      </c>
      <c r="F202" s="141"/>
      <c r="G202" s="141"/>
      <c r="H202" s="146">
        <v>1.1176789587852494</v>
      </c>
    </row>
    <row r="203" spans="1:8" s="1" customFormat="1" ht="12" customHeight="1" x14ac:dyDescent="0.25">
      <c r="A203" s="208">
        <v>2022</v>
      </c>
      <c r="B203" s="139">
        <v>18</v>
      </c>
      <c r="C203" s="137" t="s">
        <v>22</v>
      </c>
      <c r="D203" s="138">
        <v>1</v>
      </c>
      <c r="E203" s="134" t="s">
        <v>117</v>
      </c>
      <c r="F203" s="142"/>
      <c r="G203" s="142"/>
      <c r="H203" s="147">
        <v>1.0721098817245327</v>
      </c>
    </row>
    <row r="204" spans="1:8" s="1" customFormat="1" ht="12" customHeight="1" x14ac:dyDescent="0.25">
      <c r="A204" s="207">
        <v>2022</v>
      </c>
      <c r="B204" s="151">
        <v>89</v>
      </c>
      <c r="C204" s="135" t="s">
        <v>67</v>
      </c>
      <c r="D204" s="136">
        <v>1</v>
      </c>
      <c r="E204" s="131" t="s">
        <v>116</v>
      </c>
      <c r="F204" s="141"/>
      <c r="G204" s="141"/>
      <c r="H204" s="146">
        <v>1.0963645851452426</v>
      </c>
    </row>
    <row r="205" spans="1:8" s="1" customFormat="1" ht="12" customHeight="1" x14ac:dyDescent="0.25">
      <c r="A205" s="208">
        <v>2022</v>
      </c>
      <c r="B205" s="139">
        <v>46</v>
      </c>
      <c r="C205" s="137" t="s">
        <v>23</v>
      </c>
      <c r="D205" s="138">
        <v>1</v>
      </c>
      <c r="E205" s="134" t="s">
        <v>117</v>
      </c>
      <c r="F205" s="142"/>
      <c r="G205" s="142"/>
      <c r="H205" s="147">
        <v>0.98662902986183332</v>
      </c>
    </row>
    <row r="206" spans="1:8" s="1" customFormat="1" ht="12" customHeight="1" x14ac:dyDescent="0.25">
      <c r="A206" s="207">
        <v>2022</v>
      </c>
      <c r="B206" s="151">
        <v>20</v>
      </c>
      <c r="C206" s="135" t="s">
        <v>24</v>
      </c>
      <c r="D206" s="136">
        <v>1</v>
      </c>
      <c r="E206" s="131" t="s">
        <v>117</v>
      </c>
      <c r="F206" s="141"/>
      <c r="G206" s="141"/>
      <c r="H206" s="146">
        <v>0.9710636922082122</v>
      </c>
    </row>
    <row r="207" spans="1:8" s="1" customFormat="1" ht="12" customHeight="1" x14ac:dyDescent="0.25">
      <c r="A207" s="208">
        <v>2022</v>
      </c>
      <c r="B207" s="139">
        <v>64</v>
      </c>
      <c r="C207" s="137" t="s">
        <v>50</v>
      </c>
      <c r="D207" s="138">
        <v>1</v>
      </c>
      <c r="E207" s="134" t="s">
        <v>117</v>
      </c>
      <c r="F207" s="142"/>
      <c r="G207" s="142"/>
      <c r="H207" s="147">
        <v>0.9961798413164854</v>
      </c>
    </row>
    <row r="208" spans="1:8" s="1" customFormat="1" ht="12" customHeight="1" x14ac:dyDescent="0.25">
      <c r="A208" s="207">
        <v>2022</v>
      </c>
      <c r="B208" s="151">
        <v>45</v>
      </c>
      <c r="C208" s="135" t="s">
        <v>25</v>
      </c>
      <c r="D208" s="136">
        <v>1</v>
      </c>
      <c r="E208" s="131" t="s">
        <v>117</v>
      </c>
      <c r="F208" s="141"/>
      <c r="G208" s="141"/>
      <c r="H208" s="146">
        <v>1.1191066997518613</v>
      </c>
    </row>
    <row r="209" spans="1:8" s="1" customFormat="1" ht="12" customHeight="1" x14ac:dyDescent="0.25">
      <c r="A209" s="208">
        <v>2022</v>
      </c>
      <c r="B209" s="139">
        <v>28</v>
      </c>
      <c r="C209" s="137" t="s">
        <v>26</v>
      </c>
      <c r="D209" s="138">
        <v>1</v>
      </c>
      <c r="E209" s="134" t="s">
        <v>117</v>
      </c>
      <c r="F209" s="142"/>
      <c r="G209" s="142"/>
      <c r="H209" s="147">
        <v>1.1677485480013663</v>
      </c>
    </row>
    <row r="210" spans="1:8" s="1" customFormat="1" ht="12" customHeight="1" x14ac:dyDescent="0.25">
      <c r="A210" s="207">
        <v>2022</v>
      </c>
      <c r="B210" s="151">
        <v>65</v>
      </c>
      <c r="C210" s="135" t="s">
        <v>39</v>
      </c>
      <c r="D210" s="136">
        <v>1</v>
      </c>
      <c r="E210" s="131" t="s">
        <v>117</v>
      </c>
      <c r="F210" s="141"/>
      <c r="G210" s="141"/>
      <c r="H210" s="146">
        <v>1.1153667810442365</v>
      </c>
    </row>
    <row r="211" spans="1:8" s="1" customFormat="1" ht="12" customHeight="1" x14ac:dyDescent="0.25">
      <c r="A211" s="208">
        <v>2022</v>
      </c>
      <c r="B211" s="139">
        <v>27</v>
      </c>
      <c r="C211" s="137" t="s">
        <v>27</v>
      </c>
      <c r="D211" s="138">
        <v>1</v>
      </c>
      <c r="E211" s="134" t="s">
        <v>117</v>
      </c>
      <c r="F211" s="142"/>
      <c r="G211" s="142"/>
      <c r="H211" s="147">
        <v>1.0149790293588976</v>
      </c>
    </row>
    <row r="212" spans="1:8" s="1" customFormat="1" ht="12" customHeight="1" x14ac:dyDescent="0.25">
      <c r="A212" s="207">
        <v>2022</v>
      </c>
      <c r="B212" s="151">
        <v>22</v>
      </c>
      <c r="C212" s="135" t="s">
        <v>38</v>
      </c>
      <c r="D212" s="136">
        <v>1</v>
      </c>
      <c r="E212" s="131" t="s">
        <v>117</v>
      </c>
      <c r="F212" s="141"/>
      <c r="G212" s="141"/>
      <c r="H212" s="146">
        <v>0.95312909138517932</v>
      </c>
    </row>
    <row r="213" spans="1:8" s="1" customFormat="1" ht="12" customHeight="1" x14ac:dyDescent="0.25">
      <c r="A213" s="208">
        <v>2022</v>
      </c>
      <c r="B213" s="139">
        <v>128</v>
      </c>
      <c r="C213" s="137" t="s">
        <v>28</v>
      </c>
      <c r="D213" s="138">
        <v>1</v>
      </c>
      <c r="E213" s="134" t="s">
        <v>117</v>
      </c>
      <c r="F213" s="142"/>
      <c r="G213" s="142"/>
      <c r="H213" s="147">
        <v>1.0749682337992377</v>
      </c>
    </row>
    <row r="214" spans="1:8" s="1" customFormat="1" ht="12" customHeight="1" x14ac:dyDescent="0.25">
      <c r="A214" s="207">
        <v>2022</v>
      </c>
      <c r="B214" s="151">
        <v>90</v>
      </c>
      <c r="C214" s="135" t="s">
        <v>74</v>
      </c>
      <c r="D214" s="136">
        <v>1</v>
      </c>
      <c r="E214" s="131" t="s">
        <v>116</v>
      </c>
      <c r="F214" s="141"/>
      <c r="G214" s="141"/>
      <c r="H214" s="146">
        <v>0.97536687631027252</v>
      </c>
    </row>
    <row r="215" spans="1:8" s="1" customFormat="1" ht="12" customHeight="1" x14ac:dyDescent="0.25">
      <c r="A215" s="208">
        <v>2022</v>
      </c>
      <c r="B215" s="139">
        <v>36</v>
      </c>
      <c r="C215" s="137" t="s">
        <v>29</v>
      </c>
      <c r="D215" s="138">
        <v>1</v>
      </c>
      <c r="E215" s="134" t="s">
        <v>117</v>
      </c>
      <c r="F215" s="142"/>
      <c r="G215" s="142"/>
      <c r="H215" s="147">
        <v>0.9537004559803578</v>
      </c>
    </row>
    <row r="216" spans="1:8" s="1" customFormat="1" ht="12" customHeight="1" x14ac:dyDescent="0.25">
      <c r="A216" s="207">
        <v>2022</v>
      </c>
      <c r="B216" s="151">
        <v>118</v>
      </c>
      <c r="C216" s="135" t="s">
        <v>84</v>
      </c>
      <c r="D216" s="136">
        <v>3</v>
      </c>
      <c r="E216" s="131" t="s">
        <v>116</v>
      </c>
      <c r="F216" s="141"/>
      <c r="G216" s="141"/>
      <c r="H216" s="146">
        <v>0.95041983206717306</v>
      </c>
    </row>
    <row r="217" spans="1:8" s="1" customFormat="1" ht="12" customHeight="1" x14ac:dyDescent="0.25">
      <c r="A217" s="208">
        <v>2022</v>
      </c>
      <c r="B217" s="139">
        <v>29</v>
      </c>
      <c r="C217" s="137" t="s">
        <v>30</v>
      </c>
      <c r="D217" s="138">
        <v>1</v>
      </c>
      <c r="E217" s="134" t="s">
        <v>117</v>
      </c>
      <c r="F217" s="142"/>
      <c r="G217" s="142"/>
      <c r="H217" s="147">
        <v>0.97437829691032396</v>
      </c>
    </row>
    <row r="218" spans="1:8" s="1" customFormat="1" ht="12" customHeight="1" x14ac:dyDescent="0.25">
      <c r="A218" s="207">
        <v>2022</v>
      </c>
      <c r="B218" s="151">
        <v>78</v>
      </c>
      <c r="C218" s="135" t="s">
        <v>66</v>
      </c>
      <c r="D218" s="136">
        <v>1</v>
      </c>
      <c r="E218" s="131" t="s">
        <v>116</v>
      </c>
      <c r="F218" s="141"/>
      <c r="G218" s="141"/>
      <c r="H218" s="146">
        <v>0.91642886261720347</v>
      </c>
    </row>
    <row r="219" spans="1:8" s="1" customFormat="1" ht="12" customHeight="1" x14ac:dyDescent="0.25">
      <c r="A219" s="208">
        <v>2022</v>
      </c>
      <c r="B219" s="139">
        <v>49</v>
      </c>
      <c r="C219" s="137" t="s">
        <v>31</v>
      </c>
      <c r="D219" s="138">
        <v>1</v>
      </c>
      <c r="E219" s="134" t="s">
        <v>117</v>
      </c>
      <c r="F219" s="142"/>
      <c r="G219" s="142"/>
      <c r="H219" s="147">
        <v>1.1136968085106382</v>
      </c>
    </row>
    <row r="220" spans="1:8" s="1" customFormat="1" ht="12" customHeight="1" x14ac:dyDescent="0.25">
      <c r="A220" s="207">
        <v>2022</v>
      </c>
      <c r="B220" s="151">
        <v>56</v>
      </c>
      <c r="C220" s="135" t="s">
        <v>32</v>
      </c>
      <c r="D220" s="136">
        <v>1</v>
      </c>
      <c r="E220" s="131" t="s">
        <v>117</v>
      </c>
      <c r="F220" s="141"/>
      <c r="G220" s="141"/>
      <c r="H220" s="146">
        <v>1.0941644562334218</v>
      </c>
    </row>
    <row r="221" spans="1:8" s="1" customFormat="1" ht="12" customHeight="1" x14ac:dyDescent="0.25">
      <c r="A221" s="208">
        <v>2022</v>
      </c>
      <c r="B221" s="139">
        <v>77</v>
      </c>
      <c r="C221" s="137" t="s">
        <v>65</v>
      </c>
      <c r="D221" s="138">
        <v>1</v>
      </c>
      <c r="E221" s="134" t="s">
        <v>116</v>
      </c>
      <c r="F221" s="142"/>
      <c r="G221" s="142"/>
      <c r="H221" s="147">
        <v>1.15042592977353</v>
      </c>
    </row>
    <row r="222" spans="1:8" s="1" customFormat="1" ht="12" customHeight="1" x14ac:dyDescent="0.25">
      <c r="A222" s="207">
        <v>2022</v>
      </c>
      <c r="B222" s="151">
        <v>68</v>
      </c>
      <c r="C222" s="135" t="s">
        <v>33</v>
      </c>
      <c r="D222" s="136">
        <v>1</v>
      </c>
      <c r="E222" s="131" t="s">
        <v>117</v>
      </c>
      <c r="F222" s="141"/>
      <c r="G222" s="141"/>
      <c r="H222" s="146">
        <v>0.95159313725490191</v>
      </c>
    </row>
    <row r="223" spans="1:8" s="1" customFormat="1" ht="12" customHeight="1" x14ac:dyDescent="0.25">
      <c r="A223" s="208">
        <v>2022</v>
      </c>
      <c r="B223" s="139">
        <v>179</v>
      </c>
      <c r="C223" s="137" t="s">
        <v>79</v>
      </c>
      <c r="D223" s="138">
        <v>1</v>
      </c>
      <c r="E223" s="134" t="s">
        <v>116</v>
      </c>
      <c r="F223" s="142"/>
      <c r="G223" s="142"/>
      <c r="H223" s="147">
        <v>1.3</v>
      </c>
    </row>
    <row r="224" spans="1:8" s="1" customFormat="1" ht="12" customHeight="1" x14ac:dyDescent="0.25">
      <c r="A224" s="207">
        <v>2022</v>
      </c>
      <c r="B224" s="151">
        <v>63</v>
      </c>
      <c r="C224" s="135" t="s">
        <v>34</v>
      </c>
      <c r="D224" s="136">
        <v>1</v>
      </c>
      <c r="E224" s="131" t="s">
        <v>117</v>
      </c>
      <c r="F224" s="141"/>
      <c r="G224" s="141"/>
      <c r="H224" s="146">
        <v>0.98329355608591884</v>
      </c>
    </row>
    <row r="225" spans="1:8" s="1" customFormat="1" ht="12" customHeight="1" x14ac:dyDescent="0.25">
      <c r="A225" s="208">
        <v>2022</v>
      </c>
      <c r="B225" s="139">
        <v>25</v>
      </c>
      <c r="C225" s="137" t="s">
        <v>37</v>
      </c>
      <c r="D225" s="138">
        <v>1</v>
      </c>
      <c r="E225" s="134" t="s">
        <v>117</v>
      </c>
      <c r="F225" s="142"/>
      <c r="G225" s="142"/>
      <c r="H225" s="147">
        <v>1.0404458598726114</v>
      </c>
    </row>
    <row r="226" spans="1:8" s="1" customFormat="1" ht="12" customHeight="1" x14ac:dyDescent="0.25">
      <c r="A226" s="207">
        <v>2022</v>
      </c>
      <c r="B226" s="151">
        <v>126</v>
      </c>
      <c r="C226" s="135" t="s">
        <v>35</v>
      </c>
      <c r="D226" s="136">
        <v>1</v>
      </c>
      <c r="E226" s="131" t="s">
        <v>117</v>
      </c>
      <c r="F226" s="141"/>
      <c r="G226" s="141"/>
      <c r="H226" s="146">
        <v>1.3307108738409663</v>
      </c>
    </row>
    <row r="227" spans="1:8" s="1" customFormat="1" ht="12" customHeight="1" x14ac:dyDescent="0.25">
      <c r="A227" s="208">
        <v>2022</v>
      </c>
      <c r="B227" s="139">
        <v>58</v>
      </c>
      <c r="C227" s="137" t="s">
        <v>36</v>
      </c>
      <c r="D227" s="138">
        <v>1</v>
      </c>
      <c r="E227" s="134" t="s">
        <v>117</v>
      </c>
      <c r="F227" s="142"/>
      <c r="G227" s="142"/>
      <c r="H227" s="147">
        <v>1.1379745606369551</v>
      </c>
    </row>
    <row r="228" spans="1:8" s="1" customFormat="1" ht="12" customHeight="1" x14ac:dyDescent="0.25">
      <c r="A228" s="207">
        <v>2022</v>
      </c>
      <c r="B228" s="151">
        <v>76</v>
      </c>
      <c r="C228" s="135" t="s">
        <v>64</v>
      </c>
      <c r="D228" s="136">
        <v>1</v>
      </c>
      <c r="E228" s="131" t="s">
        <v>116</v>
      </c>
      <c r="F228" s="141"/>
      <c r="G228" s="141"/>
      <c r="H228" s="146">
        <v>0.9934171154997008</v>
      </c>
    </row>
    <row r="229" spans="1:8" s="1" customFormat="1" ht="12" customHeight="1" x14ac:dyDescent="0.25">
      <c r="A229" s="208">
        <v>2022</v>
      </c>
      <c r="B229" s="139">
        <v>75</v>
      </c>
      <c r="C229" s="137" t="s">
        <v>63</v>
      </c>
      <c r="D229" s="138">
        <v>1</v>
      </c>
      <c r="E229" s="134" t="s">
        <v>116</v>
      </c>
      <c r="F229" s="142"/>
      <c r="G229" s="142"/>
      <c r="H229" s="147">
        <v>1.0247729149463254</v>
      </c>
    </row>
    <row r="230" spans="1:8" s="1" customFormat="1" ht="12" customHeight="1" x14ac:dyDescent="0.25">
      <c r="A230" s="207">
        <v>2022</v>
      </c>
      <c r="B230" s="151">
        <v>86</v>
      </c>
      <c r="C230" s="135" t="s">
        <v>62</v>
      </c>
      <c r="D230" s="136">
        <v>1</v>
      </c>
      <c r="E230" s="131" t="s">
        <v>116</v>
      </c>
      <c r="F230" s="141"/>
      <c r="G230" s="141"/>
      <c r="H230" s="146">
        <v>0.98837691988376908</v>
      </c>
    </row>
    <row r="231" spans="1:8" s="1" customFormat="1" ht="12" customHeight="1" x14ac:dyDescent="0.25">
      <c r="A231" s="208">
        <v>2022</v>
      </c>
      <c r="B231" s="139">
        <v>73</v>
      </c>
      <c r="C231" s="137" t="s">
        <v>60</v>
      </c>
      <c r="D231" s="138">
        <v>1</v>
      </c>
      <c r="E231" s="134" t="s">
        <v>116</v>
      </c>
      <c r="F231" s="142"/>
      <c r="G231" s="142"/>
      <c r="H231" s="147">
        <v>1.025295797633619</v>
      </c>
    </row>
    <row r="232" spans="1:8" s="1" customFormat="1" ht="12" customHeight="1" x14ac:dyDescent="0.25">
      <c r="A232" s="207">
        <v>2022</v>
      </c>
      <c r="B232" s="151">
        <v>53</v>
      </c>
      <c r="C232" s="135" t="s">
        <v>48</v>
      </c>
      <c r="D232" s="136">
        <v>1</v>
      </c>
      <c r="E232" s="131" t="s">
        <v>117</v>
      </c>
      <c r="F232" s="141"/>
      <c r="G232" s="141"/>
      <c r="H232" s="146">
        <v>1.1462210406380555</v>
      </c>
    </row>
    <row r="233" spans="1:8" s="1" customFormat="1" ht="12" customHeight="1" x14ac:dyDescent="0.25">
      <c r="A233" s="208">
        <v>2022</v>
      </c>
      <c r="B233" s="139">
        <v>55</v>
      </c>
      <c r="C233" s="137" t="s">
        <v>49</v>
      </c>
      <c r="D233" s="138">
        <v>1</v>
      </c>
      <c r="E233" s="134" t="s">
        <v>117</v>
      </c>
      <c r="F233" s="142"/>
      <c r="G233" s="142"/>
      <c r="H233" s="147">
        <v>0.96250000000000002</v>
      </c>
    </row>
    <row r="234" spans="1:8" s="1" customFormat="1" ht="12" customHeight="1" x14ac:dyDescent="0.25">
      <c r="A234" s="207">
        <v>2022</v>
      </c>
      <c r="B234" s="151">
        <v>116</v>
      </c>
      <c r="C234" s="135" t="s">
        <v>53</v>
      </c>
      <c r="D234" s="136">
        <v>1</v>
      </c>
      <c r="E234" s="131" t="s">
        <v>618</v>
      </c>
      <c r="F234" s="141"/>
      <c r="G234" s="141"/>
      <c r="H234" s="146">
        <v>0.99537100068073525</v>
      </c>
    </row>
    <row r="235" spans="1:8" s="1" customFormat="1" ht="12" customHeight="1" x14ac:dyDescent="0.25">
      <c r="A235" s="208">
        <v>2022</v>
      </c>
      <c r="B235" s="139">
        <v>164</v>
      </c>
      <c r="C235" s="137" t="s">
        <v>78</v>
      </c>
      <c r="D235" s="138">
        <v>1</v>
      </c>
      <c r="E235" s="134" t="s">
        <v>116</v>
      </c>
      <c r="F235" s="142"/>
      <c r="G235" s="142"/>
      <c r="H235" s="147">
        <v>1.0406504065040652</v>
      </c>
    </row>
    <row r="236" spans="1:8" s="1" customFormat="1" ht="12" customHeight="1" x14ac:dyDescent="0.25">
      <c r="A236" s="207">
        <v>2022</v>
      </c>
      <c r="B236" s="151">
        <v>71</v>
      </c>
      <c r="C236" s="135" t="s">
        <v>54</v>
      </c>
      <c r="D236" s="136">
        <v>1</v>
      </c>
      <c r="E236" s="131" t="s">
        <v>116</v>
      </c>
      <c r="F236" s="141"/>
      <c r="G236" s="141"/>
      <c r="H236" s="146">
        <v>0.83042276524907344</v>
      </c>
    </row>
    <row r="237" spans="1:8" s="1" customFormat="1" ht="12" customHeight="1" x14ac:dyDescent="0.25">
      <c r="A237" s="208">
        <v>2022</v>
      </c>
      <c r="B237" s="139">
        <v>72</v>
      </c>
      <c r="C237" s="137" t="s">
        <v>59</v>
      </c>
      <c r="D237" s="138">
        <v>1</v>
      </c>
      <c r="E237" s="134" t="s">
        <v>116</v>
      </c>
      <c r="F237" s="142"/>
      <c r="G237" s="142"/>
      <c r="H237" s="147">
        <v>1.1326337880377757</v>
      </c>
    </row>
    <row r="238" spans="1:8" s="1" customFormat="1" ht="12" customHeight="1" x14ac:dyDescent="0.25">
      <c r="A238" s="207">
        <v>2022</v>
      </c>
      <c r="B238" s="151">
        <v>80</v>
      </c>
      <c r="C238" s="135" t="s">
        <v>55</v>
      </c>
      <c r="D238" s="136">
        <v>1</v>
      </c>
      <c r="E238" s="131" t="s">
        <v>116</v>
      </c>
      <c r="F238" s="141"/>
      <c r="G238" s="141"/>
      <c r="H238" s="146">
        <v>1.0368911917098445</v>
      </c>
    </row>
    <row r="239" spans="1:8" s="1" customFormat="1" ht="12" customHeight="1" x14ac:dyDescent="0.25">
      <c r="A239" s="208">
        <v>2022</v>
      </c>
      <c r="B239" s="139">
        <v>84</v>
      </c>
      <c r="C239" s="137" t="s">
        <v>56</v>
      </c>
      <c r="D239" s="138">
        <v>1</v>
      </c>
      <c r="E239" s="134" t="s">
        <v>116</v>
      </c>
      <c r="F239" s="142"/>
      <c r="G239" s="142"/>
      <c r="H239" s="147">
        <v>1.0465212021407986</v>
      </c>
    </row>
    <row r="240" spans="1:8" s="1" customFormat="1" ht="12" customHeight="1" x14ac:dyDescent="0.25">
      <c r="A240" s="207">
        <v>2022</v>
      </c>
      <c r="B240" s="151">
        <v>85</v>
      </c>
      <c r="C240" s="135" t="s">
        <v>57</v>
      </c>
      <c r="D240" s="136">
        <v>1</v>
      </c>
      <c r="E240" s="131" t="s">
        <v>116</v>
      </c>
      <c r="F240" s="141"/>
      <c r="G240" s="141"/>
      <c r="H240" s="146">
        <v>1.1230982019363762</v>
      </c>
    </row>
    <row r="241" spans="1:8" s="1" customFormat="1" ht="12" customHeight="1" x14ac:dyDescent="0.25">
      <c r="A241" s="208">
        <v>2022</v>
      </c>
      <c r="B241" s="139">
        <v>94</v>
      </c>
      <c r="C241" s="137" t="s">
        <v>58</v>
      </c>
      <c r="D241" s="138">
        <v>1</v>
      </c>
      <c r="E241" s="134" t="s">
        <v>116</v>
      </c>
      <c r="F241" s="142"/>
      <c r="G241" s="142"/>
      <c r="H241" s="147">
        <v>1.0652278177458034</v>
      </c>
    </row>
    <row r="242" spans="1:8" s="1" customFormat="1" ht="12" customHeight="1" x14ac:dyDescent="0.25">
      <c r="A242" s="207">
        <v>2022</v>
      </c>
      <c r="B242" s="151">
        <v>70</v>
      </c>
      <c r="C242" s="135" t="s">
        <v>83</v>
      </c>
      <c r="D242" s="136">
        <v>3</v>
      </c>
      <c r="E242" s="131" t="s">
        <v>117</v>
      </c>
      <c r="F242" s="141"/>
      <c r="G242" s="141"/>
      <c r="H242" s="146">
        <v>1.4178272980501392</v>
      </c>
    </row>
    <row r="243" spans="1:8" s="1" customFormat="1" ht="12" customHeight="1" x14ac:dyDescent="0.25">
      <c r="A243" s="208">
        <v>2022</v>
      </c>
      <c r="B243" s="139">
        <v>79</v>
      </c>
      <c r="C243" s="137" t="s">
        <v>61</v>
      </c>
      <c r="D243" s="138">
        <v>1</v>
      </c>
      <c r="E243" s="134" t="s">
        <v>116</v>
      </c>
      <c r="F243" s="142"/>
      <c r="G243" s="142"/>
      <c r="H243" s="147">
        <v>1.0497737556561086</v>
      </c>
    </row>
    <row r="244" spans="1:8" s="1" customFormat="1" ht="12" customHeight="1" x14ac:dyDescent="0.25">
      <c r="A244" s="207">
        <v>2022</v>
      </c>
      <c r="B244" s="151">
        <v>163</v>
      </c>
      <c r="C244" s="135" t="s">
        <v>77</v>
      </c>
      <c r="D244" s="136">
        <v>1</v>
      </c>
      <c r="E244" s="131" t="s">
        <v>116</v>
      </c>
      <c r="F244" s="141"/>
      <c r="G244" s="141"/>
      <c r="H244" s="146">
        <v>0.96057818659658356</v>
      </c>
    </row>
    <row r="245" spans="1:8" s="1" customFormat="1" ht="12" customHeight="1" x14ac:dyDescent="0.25">
      <c r="A245" s="208">
        <v>2022</v>
      </c>
      <c r="B245" s="139">
        <v>114</v>
      </c>
      <c r="C245" s="137" t="s">
        <v>81</v>
      </c>
      <c r="D245" s="138">
        <v>6</v>
      </c>
      <c r="E245" s="134" t="s">
        <v>118</v>
      </c>
      <c r="F245" s="142"/>
      <c r="G245" s="142"/>
      <c r="H245" s="147">
        <v>1.0284233405784986</v>
      </c>
    </row>
    <row r="246" spans="1:8" s="1" customFormat="1" ht="12" customHeight="1" x14ac:dyDescent="0.25">
      <c r="A246" s="207">
        <v>2022</v>
      </c>
      <c r="B246" s="151">
        <v>161</v>
      </c>
      <c r="C246" s="135" t="s">
        <v>75</v>
      </c>
      <c r="D246" s="136">
        <v>1</v>
      </c>
      <c r="E246" s="131" t="s">
        <v>116</v>
      </c>
      <c r="F246" s="141"/>
      <c r="G246" s="141"/>
      <c r="H246" s="146">
        <v>1.0551550108147081</v>
      </c>
    </row>
    <row r="247" spans="1:8" s="1" customFormat="1" ht="12" customHeight="1" x14ac:dyDescent="0.25">
      <c r="A247" s="208">
        <v>2022</v>
      </c>
      <c r="B247" s="139">
        <v>162</v>
      </c>
      <c r="C247" s="137" t="s">
        <v>76</v>
      </c>
      <c r="D247" s="138">
        <v>1</v>
      </c>
      <c r="E247" s="134" t="s">
        <v>116</v>
      </c>
      <c r="F247" s="142"/>
      <c r="G247" s="142"/>
      <c r="H247" s="147">
        <v>1.2188139059304703</v>
      </c>
    </row>
    <row r="248" spans="1:8" s="1" customFormat="1" ht="12" customHeight="1" x14ac:dyDescent="0.25">
      <c r="A248" s="207">
        <v>2021</v>
      </c>
      <c r="B248" s="151">
        <v>115</v>
      </c>
      <c r="C248" s="135" t="s">
        <v>2</v>
      </c>
      <c r="D248" s="136">
        <v>5</v>
      </c>
      <c r="E248" s="131" t="s">
        <v>618</v>
      </c>
      <c r="F248" s="141"/>
      <c r="G248" s="141"/>
      <c r="H248" s="146">
        <v>0.94278606965174117</v>
      </c>
    </row>
    <row r="249" spans="1:8" s="1" customFormat="1" ht="12" customHeight="1" x14ac:dyDescent="0.25">
      <c r="A249" s="208">
        <v>2021</v>
      </c>
      <c r="B249" s="139">
        <v>83</v>
      </c>
      <c r="C249" s="137" t="s">
        <v>73</v>
      </c>
      <c r="D249" s="138">
        <v>1</v>
      </c>
      <c r="E249" s="134" t="s">
        <v>116</v>
      </c>
      <c r="F249" s="142"/>
      <c r="G249" s="142"/>
      <c r="H249" s="147">
        <v>1.087</v>
      </c>
    </row>
    <row r="250" spans="1:8" s="1" customFormat="1" ht="12" customHeight="1" x14ac:dyDescent="0.25">
      <c r="A250" s="207">
        <v>2021</v>
      </c>
      <c r="B250" s="151">
        <v>1</v>
      </c>
      <c r="C250" s="135" t="s">
        <v>3</v>
      </c>
      <c r="D250" s="136">
        <v>2</v>
      </c>
      <c r="E250" s="131" t="s">
        <v>117</v>
      </c>
      <c r="F250" s="141"/>
      <c r="G250" s="141"/>
      <c r="H250" s="146">
        <v>1.01236525047559</v>
      </c>
    </row>
    <row r="251" spans="1:8" s="1" customFormat="1" ht="12" customHeight="1" x14ac:dyDescent="0.25">
      <c r="A251" s="208">
        <v>2021</v>
      </c>
      <c r="B251" s="139">
        <v>33</v>
      </c>
      <c r="C251" s="137" t="s">
        <v>52</v>
      </c>
      <c r="D251" s="138">
        <v>1</v>
      </c>
      <c r="E251" s="134" t="s">
        <v>117</v>
      </c>
      <c r="F251" s="142"/>
      <c r="G251" s="142"/>
      <c r="H251" s="147">
        <v>0.91139006830348901</v>
      </c>
    </row>
    <row r="252" spans="1:8" s="1" customFormat="1" ht="12" customHeight="1" x14ac:dyDescent="0.25">
      <c r="A252" s="207">
        <v>2021</v>
      </c>
      <c r="B252" s="151">
        <v>5</v>
      </c>
      <c r="C252" s="135" t="s">
        <v>4</v>
      </c>
      <c r="D252" s="136">
        <v>2</v>
      </c>
      <c r="E252" s="131" t="s">
        <v>117</v>
      </c>
      <c r="F252" s="141"/>
      <c r="G252" s="141"/>
      <c r="H252" s="146">
        <v>0.99668874172185395</v>
      </c>
    </row>
    <row r="253" spans="1:8" s="1" customFormat="1" ht="12" customHeight="1" x14ac:dyDescent="0.25">
      <c r="A253" s="208">
        <v>2021</v>
      </c>
      <c r="B253" s="139">
        <v>44</v>
      </c>
      <c r="C253" s="137" t="s">
        <v>51</v>
      </c>
      <c r="D253" s="138">
        <v>1</v>
      </c>
      <c r="E253" s="134" t="s">
        <v>117</v>
      </c>
      <c r="F253" s="142"/>
      <c r="G253" s="142"/>
      <c r="H253" s="147">
        <v>0.87069922308546099</v>
      </c>
    </row>
    <row r="254" spans="1:8" s="1" customFormat="1" ht="12" customHeight="1" x14ac:dyDescent="0.25">
      <c r="A254" s="207">
        <v>2021</v>
      </c>
      <c r="B254" s="151">
        <v>10</v>
      </c>
      <c r="C254" s="135" t="s">
        <v>5</v>
      </c>
      <c r="D254" s="136">
        <v>2</v>
      </c>
      <c r="E254" s="131" t="s">
        <v>117</v>
      </c>
      <c r="F254" s="141"/>
      <c r="G254" s="141"/>
      <c r="H254" s="146">
        <v>1.0863121185701801</v>
      </c>
    </row>
    <row r="255" spans="1:8" s="1" customFormat="1" ht="12" customHeight="1" x14ac:dyDescent="0.25">
      <c r="A255" s="208">
        <v>2021</v>
      </c>
      <c r="B255" s="139">
        <v>4</v>
      </c>
      <c r="C255" s="137" t="s">
        <v>11</v>
      </c>
      <c r="D255" s="138">
        <v>2</v>
      </c>
      <c r="E255" s="134" t="s">
        <v>117</v>
      </c>
      <c r="F255" s="142"/>
      <c r="G255" s="142"/>
      <c r="H255" s="147">
        <v>1.0046789706264601</v>
      </c>
    </row>
    <row r="256" spans="1:8" s="1" customFormat="1" ht="12" customHeight="1" x14ac:dyDescent="0.25">
      <c r="A256" s="207">
        <v>2021</v>
      </c>
      <c r="B256" s="151">
        <v>7</v>
      </c>
      <c r="C256" s="135" t="s">
        <v>6</v>
      </c>
      <c r="D256" s="136">
        <v>2</v>
      </c>
      <c r="E256" s="131" t="s">
        <v>117</v>
      </c>
      <c r="F256" s="141"/>
      <c r="G256" s="141"/>
      <c r="H256" s="146">
        <v>1.2908432147562601</v>
      </c>
    </row>
    <row r="257" spans="1:8" s="1" customFormat="1" ht="12" customHeight="1" x14ac:dyDescent="0.25">
      <c r="A257" s="208">
        <v>2021</v>
      </c>
      <c r="B257" s="139">
        <v>43</v>
      </c>
      <c r="C257" s="137" t="s">
        <v>47</v>
      </c>
      <c r="D257" s="138">
        <v>1</v>
      </c>
      <c r="E257" s="134" t="s">
        <v>117</v>
      </c>
      <c r="F257" s="142"/>
      <c r="G257" s="142"/>
      <c r="H257" s="147">
        <v>1.0611957134799801</v>
      </c>
    </row>
    <row r="258" spans="1:8" s="1" customFormat="1" ht="12" customHeight="1" x14ac:dyDescent="0.25">
      <c r="A258" s="207">
        <v>2021</v>
      </c>
      <c r="B258" s="151">
        <v>6</v>
      </c>
      <c r="C258" s="135" t="s">
        <v>7</v>
      </c>
      <c r="D258" s="136">
        <v>2</v>
      </c>
      <c r="E258" s="131" t="s">
        <v>117</v>
      </c>
      <c r="F258" s="141"/>
      <c r="G258" s="141"/>
      <c r="H258" s="146">
        <v>0.93101970865466988</v>
      </c>
    </row>
    <row r="259" spans="1:8" s="1" customFormat="1" ht="12" customHeight="1" x14ac:dyDescent="0.25">
      <c r="A259" s="208">
        <v>2021</v>
      </c>
      <c r="B259" s="139">
        <v>42</v>
      </c>
      <c r="C259" s="137" t="s">
        <v>46</v>
      </c>
      <c r="D259" s="138">
        <v>1</v>
      </c>
      <c r="E259" s="134" t="s">
        <v>117</v>
      </c>
      <c r="F259" s="142"/>
      <c r="G259" s="142"/>
      <c r="H259" s="147">
        <v>1.0044514270751499</v>
      </c>
    </row>
    <row r="260" spans="1:8" s="1" customFormat="1" ht="12" customHeight="1" x14ac:dyDescent="0.25">
      <c r="A260" s="207">
        <v>2021</v>
      </c>
      <c r="B260" s="151">
        <v>2</v>
      </c>
      <c r="C260" s="135" t="s">
        <v>8</v>
      </c>
      <c r="D260" s="136">
        <v>2</v>
      </c>
      <c r="E260" s="131" t="s">
        <v>117</v>
      </c>
      <c r="F260" s="141"/>
      <c r="G260" s="141"/>
      <c r="H260" s="146">
        <v>0.99621212121212099</v>
      </c>
    </row>
    <row r="261" spans="1:8" s="1" customFormat="1" ht="12" customHeight="1" x14ac:dyDescent="0.25">
      <c r="A261" s="208">
        <v>2021</v>
      </c>
      <c r="B261" s="139">
        <v>92</v>
      </c>
      <c r="C261" s="137" t="s">
        <v>72</v>
      </c>
      <c r="D261" s="138">
        <v>1</v>
      </c>
      <c r="E261" s="134" t="s">
        <v>116</v>
      </c>
      <c r="F261" s="142"/>
      <c r="G261" s="142"/>
      <c r="H261" s="147">
        <v>0.73126463700234212</v>
      </c>
    </row>
    <row r="262" spans="1:8" s="1" customFormat="1" ht="12" customHeight="1" x14ac:dyDescent="0.25">
      <c r="A262" s="207">
        <v>2021</v>
      </c>
      <c r="B262" s="151">
        <v>9</v>
      </c>
      <c r="C262" s="135" t="s">
        <v>9</v>
      </c>
      <c r="D262" s="136">
        <v>2</v>
      </c>
      <c r="E262" s="131" t="s">
        <v>117</v>
      </c>
      <c r="F262" s="141"/>
      <c r="G262" s="141"/>
      <c r="H262" s="146">
        <v>1.2504118616144999</v>
      </c>
    </row>
    <row r="263" spans="1:8" s="1" customFormat="1" ht="12" customHeight="1" x14ac:dyDescent="0.25">
      <c r="A263" s="208">
        <v>2021</v>
      </c>
      <c r="B263" s="139">
        <v>41</v>
      </c>
      <c r="C263" s="137" t="s">
        <v>45</v>
      </c>
      <c r="D263" s="138">
        <v>1</v>
      </c>
      <c r="E263" s="134" t="s">
        <v>117</v>
      </c>
      <c r="F263" s="142"/>
      <c r="G263" s="142"/>
      <c r="H263" s="147">
        <v>0.90385638297872284</v>
      </c>
    </row>
    <row r="264" spans="1:8" s="1" customFormat="1" ht="12" customHeight="1" x14ac:dyDescent="0.25">
      <c r="A264" s="207">
        <v>2021</v>
      </c>
      <c r="B264" s="151">
        <v>3</v>
      </c>
      <c r="C264" s="135" t="s">
        <v>10</v>
      </c>
      <c r="D264" s="136">
        <v>2</v>
      </c>
      <c r="E264" s="131" t="s">
        <v>117</v>
      </c>
      <c r="F264" s="141"/>
      <c r="G264" s="141"/>
      <c r="H264" s="146">
        <v>1.2119671490027399</v>
      </c>
    </row>
    <row r="265" spans="1:8" s="1" customFormat="1" ht="12" customHeight="1" x14ac:dyDescent="0.25">
      <c r="A265" s="208">
        <v>2021</v>
      </c>
      <c r="B265" s="139">
        <v>91</v>
      </c>
      <c r="C265" s="137" t="s">
        <v>71</v>
      </c>
      <c r="D265" s="138">
        <v>1</v>
      </c>
      <c r="E265" s="134" t="s">
        <v>116</v>
      </c>
      <c r="F265" s="142"/>
      <c r="G265" s="142"/>
      <c r="H265" s="147">
        <v>0.97393117831074005</v>
      </c>
    </row>
    <row r="266" spans="1:8" s="1" customFormat="1" ht="12" customHeight="1" x14ac:dyDescent="0.25">
      <c r="A266" s="207">
        <v>2021</v>
      </c>
      <c r="B266" s="151">
        <v>23</v>
      </c>
      <c r="C266" s="135" t="s">
        <v>44</v>
      </c>
      <c r="D266" s="136">
        <v>1</v>
      </c>
      <c r="E266" s="131" t="s">
        <v>117</v>
      </c>
      <c r="F266" s="141"/>
      <c r="G266" s="141"/>
      <c r="H266" s="146">
        <v>1.1100969766115201</v>
      </c>
    </row>
    <row r="267" spans="1:8" s="1" customFormat="1" ht="12" customHeight="1" x14ac:dyDescent="0.25">
      <c r="A267" s="208">
        <v>2021</v>
      </c>
      <c r="B267" s="139">
        <v>8</v>
      </c>
      <c r="C267" s="137" t="s">
        <v>12</v>
      </c>
      <c r="D267" s="138">
        <v>2</v>
      </c>
      <c r="E267" s="134" t="s">
        <v>117</v>
      </c>
      <c r="F267" s="142"/>
      <c r="G267" s="142"/>
      <c r="H267" s="147">
        <v>1.27325581395349</v>
      </c>
    </row>
    <row r="268" spans="1:8" s="1" customFormat="1" ht="12" customHeight="1" x14ac:dyDescent="0.25">
      <c r="A268" s="207">
        <v>2021</v>
      </c>
      <c r="B268" s="151">
        <v>11</v>
      </c>
      <c r="C268" s="135" t="s">
        <v>13</v>
      </c>
      <c r="D268" s="136">
        <v>2</v>
      </c>
      <c r="E268" s="131" t="s">
        <v>116</v>
      </c>
      <c r="F268" s="141"/>
      <c r="G268" s="141"/>
      <c r="H268" s="146">
        <v>0.98725133090501505</v>
      </c>
    </row>
    <row r="269" spans="1:8" s="1" customFormat="1" ht="12" customHeight="1" x14ac:dyDescent="0.25">
      <c r="A269" s="208">
        <v>2021</v>
      </c>
      <c r="B269" s="139">
        <v>32</v>
      </c>
      <c r="C269" s="137" t="s">
        <v>43</v>
      </c>
      <c r="D269" s="138">
        <v>1</v>
      </c>
      <c r="E269" s="134" t="s">
        <v>117</v>
      </c>
      <c r="F269" s="142"/>
      <c r="G269" s="142"/>
      <c r="H269" s="147">
        <v>0.91620956005821108</v>
      </c>
    </row>
    <row r="270" spans="1:8" s="1" customFormat="1" ht="12" customHeight="1" x14ac:dyDescent="0.25">
      <c r="A270" s="207">
        <v>2021</v>
      </c>
      <c r="B270" s="151">
        <v>12</v>
      </c>
      <c r="C270" s="135" t="s">
        <v>14</v>
      </c>
      <c r="D270" s="136">
        <v>2</v>
      </c>
      <c r="E270" s="131" t="s">
        <v>116</v>
      </c>
      <c r="F270" s="141"/>
      <c r="G270" s="141"/>
      <c r="H270" s="146">
        <v>1.0270935960591101</v>
      </c>
    </row>
    <row r="271" spans="1:8" s="1" customFormat="1" ht="12" customHeight="1" x14ac:dyDescent="0.25">
      <c r="A271" s="208">
        <v>2021</v>
      </c>
      <c r="B271" s="139">
        <v>15</v>
      </c>
      <c r="C271" s="137" t="s">
        <v>18</v>
      </c>
      <c r="D271" s="138">
        <v>2</v>
      </c>
      <c r="E271" s="134" t="s">
        <v>116</v>
      </c>
      <c r="F271" s="142"/>
      <c r="G271" s="142"/>
      <c r="H271" s="147">
        <v>0.955866523143165</v>
      </c>
    </row>
    <row r="272" spans="1:8" s="1" customFormat="1" ht="12" customHeight="1" x14ac:dyDescent="0.25">
      <c r="A272" s="207">
        <v>2021</v>
      </c>
      <c r="B272" s="151">
        <v>13</v>
      </c>
      <c r="C272" s="135" t="s">
        <v>15</v>
      </c>
      <c r="D272" s="136">
        <v>2</v>
      </c>
      <c r="E272" s="131" t="s">
        <v>116</v>
      </c>
      <c r="F272" s="141"/>
      <c r="G272" s="141"/>
      <c r="H272" s="146">
        <v>0.93599160545645299</v>
      </c>
    </row>
    <row r="273" spans="1:8" s="1" customFormat="1" ht="12" customHeight="1" x14ac:dyDescent="0.25">
      <c r="A273" s="208">
        <v>2021</v>
      </c>
      <c r="B273" s="139">
        <v>95</v>
      </c>
      <c r="C273" s="137" t="s">
        <v>70</v>
      </c>
      <c r="D273" s="138">
        <v>1</v>
      </c>
      <c r="E273" s="134" t="s">
        <v>116</v>
      </c>
      <c r="F273" s="142"/>
      <c r="G273" s="142"/>
      <c r="H273" s="147">
        <v>0.99521276595744701</v>
      </c>
    </row>
    <row r="274" spans="1:8" s="1" customFormat="1" ht="12" customHeight="1" x14ac:dyDescent="0.25">
      <c r="A274" s="207">
        <v>2021</v>
      </c>
      <c r="B274" s="151">
        <v>14</v>
      </c>
      <c r="C274" s="135" t="s">
        <v>16</v>
      </c>
      <c r="D274" s="136">
        <v>2</v>
      </c>
      <c r="E274" s="131" t="s">
        <v>116</v>
      </c>
      <c r="F274" s="141"/>
      <c r="G274" s="141"/>
      <c r="H274" s="146">
        <v>1.02279874213836</v>
      </c>
    </row>
    <row r="275" spans="1:8" s="1" customFormat="1" ht="12" customHeight="1" x14ac:dyDescent="0.25">
      <c r="A275" s="208">
        <v>2021</v>
      </c>
      <c r="B275" s="139">
        <v>165</v>
      </c>
      <c r="C275" s="137" t="s">
        <v>80</v>
      </c>
      <c r="D275" s="138">
        <v>1</v>
      </c>
      <c r="E275" s="134" t="s">
        <v>116</v>
      </c>
      <c r="F275" s="142"/>
      <c r="G275" s="142"/>
      <c r="H275" s="147">
        <v>1.01238390092879</v>
      </c>
    </row>
    <row r="276" spans="1:8" s="1" customFormat="1" ht="12" customHeight="1" x14ac:dyDescent="0.25">
      <c r="A276" s="207">
        <v>2021</v>
      </c>
      <c r="B276" s="151">
        <v>16</v>
      </c>
      <c r="C276" s="135" t="s">
        <v>17</v>
      </c>
      <c r="D276" s="136">
        <v>2</v>
      </c>
      <c r="E276" s="131" t="s">
        <v>116</v>
      </c>
      <c r="F276" s="141"/>
      <c r="G276" s="141"/>
      <c r="H276" s="146">
        <v>1.2324324324324301</v>
      </c>
    </row>
    <row r="277" spans="1:8" s="1" customFormat="1" ht="12" customHeight="1" x14ac:dyDescent="0.25">
      <c r="A277" s="208">
        <v>2021</v>
      </c>
      <c r="B277" s="139">
        <v>51</v>
      </c>
      <c r="C277" s="137" t="s">
        <v>42</v>
      </c>
      <c r="D277" s="138">
        <v>1</v>
      </c>
      <c r="E277" s="134" t="s">
        <v>117</v>
      </c>
      <c r="F277" s="142"/>
      <c r="G277" s="142"/>
      <c r="H277" s="147">
        <v>1.0194639229307301</v>
      </c>
    </row>
    <row r="278" spans="1:8" s="1" customFormat="1" ht="12" customHeight="1" x14ac:dyDescent="0.25">
      <c r="A278" s="207">
        <v>2021</v>
      </c>
      <c r="B278" s="151">
        <v>87</v>
      </c>
      <c r="C278" s="135" t="s">
        <v>69</v>
      </c>
      <c r="D278" s="136">
        <v>1</v>
      </c>
      <c r="E278" s="131" t="s">
        <v>116</v>
      </c>
      <c r="F278" s="141"/>
      <c r="G278" s="141"/>
      <c r="H278" s="146">
        <v>1.04270873412851</v>
      </c>
    </row>
    <row r="279" spans="1:8" s="1" customFormat="1" ht="12" customHeight="1" x14ac:dyDescent="0.25">
      <c r="A279" s="208">
        <v>2021</v>
      </c>
      <c r="B279" s="139">
        <v>160</v>
      </c>
      <c r="C279" s="137" t="s">
        <v>19</v>
      </c>
      <c r="D279" s="138">
        <v>2</v>
      </c>
      <c r="E279" s="134" t="s">
        <v>116</v>
      </c>
      <c r="F279" s="142"/>
      <c r="G279" s="142"/>
      <c r="H279" s="147">
        <v>0.91217895608947797</v>
      </c>
    </row>
    <row r="280" spans="1:8" s="1" customFormat="1" ht="12" customHeight="1" x14ac:dyDescent="0.25">
      <c r="A280" s="207">
        <v>2021</v>
      </c>
      <c r="B280" s="151">
        <v>39</v>
      </c>
      <c r="C280" s="135" t="s">
        <v>41</v>
      </c>
      <c r="D280" s="136">
        <v>1</v>
      </c>
      <c r="E280" s="131" t="s">
        <v>117</v>
      </c>
      <c r="F280" s="141"/>
      <c r="G280" s="141"/>
      <c r="H280" s="146">
        <v>1.0219918316054</v>
      </c>
    </row>
    <row r="281" spans="1:8" s="1" customFormat="1" ht="12" customHeight="1" x14ac:dyDescent="0.25">
      <c r="A281" s="208">
        <v>2021</v>
      </c>
      <c r="B281" s="139">
        <v>127</v>
      </c>
      <c r="C281" s="137" t="s">
        <v>20</v>
      </c>
      <c r="D281" s="138">
        <v>1</v>
      </c>
      <c r="E281" s="134" t="s">
        <v>117</v>
      </c>
      <c r="F281" s="142"/>
      <c r="G281" s="142"/>
      <c r="H281" s="147">
        <v>0.99547511312217196</v>
      </c>
    </row>
    <row r="282" spans="1:8" s="1" customFormat="1" ht="12" customHeight="1" x14ac:dyDescent="0.25">
      <c r="A282" s="207">
        <v>2021</v>
      </c>
      <c r="B282" s="151">
        <v>30</v>
      </c>
      <c r="C282" s="135" t="s">
        <v>40</v>
      </c>
      <c r="D282" s="136">
        <v>1</v>
      </c>
      <c r="E282" s="131" t="s">
        <v>117</v>
      </c>
      <c r="F282" s="141"/>
      <c r="G282" s="141"/>
      <c r="H282" s="146">
        <v>1.2159783344617501</v>
      </c>
    </row>
    <row r="283" spans="1:8" s="1" customFormat="1" ht="12" customHeight="1" x14ac:dyDescent="0.25">
      <c r="A283" s="208">
        <v>2021</v>
      </c>
      <c r="B283" s="139">
        <v>17</v>
      </c>
      <c r="C283" s="137" t="s">
        <v>21</v>
      </c>
      <c r="D283" s="138">
        <v>1</v>
      </c>
      <c r="E283" s="134" t="s">
        <v>117</v>
      </c>
      <c r="F283" s="142"/>
      <c r="G283" s="142"/>
      <c r="H283" s="147">
        <v>0.90378633487075</v>
      </c>
    </row>
    <row r="284" spans="1:8" s="1" customFormat="1" ht="12" customHeight="1" x14ac:dyDescent="0.25">
      <c r="A284" s="207">
        <v>2021</v>
      </c>
      <c r="B284" s="151">
        <v>82</v>
      </c>
      <c r="C284" s="135" t="s">
        <v>68</v>
      </c>
      <c r="D284" s="136">
        <v>1</v>
      </c>
      <c r="E284" s="131" t="s">
        <v>116</v>
      </c>
      <c r="F284" s="141"/>
      <c r="G284" s="141"/>
      <c r="H284" s="146">
        <v>1.0618046971569799</v>
      </c>
    </row>
    <row r="285" spans="1:8" s="1" customFormat="1" ht="12" customHeight="1" x14ac:dyDescent="0.25">
      <c r="A285" s="208">
        <v>2021</v>
      </c>
      <c r="B285" s="139">
        <v>18</v>
      </c>
      <c r="C285" s="137" t="s">
        <v>22</v>
      </c>
      <c r="D285" s="138">
        <v>1</v>
      </c>
      <c r="E285" s="134" t="s">
        <v>117</v>
      </c>
      <c r="F285" s="142"/>
      <c r="G285" s="142"/>
      <c r="H285" s="147">
        <v>0.92890809112333084</v>
      </c>
    </row>
    <row r="286" spans="1:8" s="1" customFormat="1" ht="12" customHeight="1" x14ac:dyDescent="0.25">
      <c r="A286" s="207">
        <v>2021</v>
      </c>
      <c r="B286" s="151">
        <v>89</v>
      </c>
      <c r="C286" s="135" t="s">
        <v>67</v>
      </c>
      <c r="D286" s="136">
        <v>1</v>
      </c>
      <c r="E286" s="131" t="s">
        <v>116</v>
      </c>
      <c r="F286" s="141"/>
      <c r="G286" s="141"/>
      <c r="H286" s="146">
        <v>1.0365728021978</v>
      </c>
    </row>
    <row r="287" spans="1:8" s="1" customFormat="1" ht="12" customHeight="1" x14ac:dyDescent="0.25">
      <c r="A287" s="208">
        <v>2021</v>
      </c>
      <c r="B287" s="139">
        <v>46</v>
      </c>
      <c r="C287" s="137" t="s">
        <v>23</v>
      </c>
      <c r="D287" s="138">
        <v>1</v>
      </c>
      <c r="E287" s="134" t="s">
        <v>117</v>
      </c>
      <c r="F287" s="142"/>
      <c r="G287" s="142"/>
      <c r="H287" s="147">
        <v>0.99295877952178402</v>
      </c>
    </row>
    <row r="288" spans="1:8" s="1" customFormat="1" ht="12" customHeight="1" x14ac:dyDescent="0.25">
      <c r="A288" s="207">
        <v>2021</v>
      </c>
      <c r="B288" s="151">
        <v>20</v>
      </c>
      <c r="C288" s="135" t="s">
        <v>24</v>
      </c>
      <c r="D288" s="136">
        <v>1</v>
      </c>
      <c r="E288" s="131" t="s">
        <v>117</v>
      </c>
      <c r="F288" s="141"/>
      <c r="G288" s="141"/>
      <c r="H288" s="146">
        <v>0.95602334305960801</v>
      </c>
    </row>
    <row r="289" spans="1:8" s="1" customFormat="1" ht="12" customHeight="1" x14ac:dyDescent="0.25">
      <c r="A289" s="208">
        <v>2021</v>
      </c>
      <c r="B289" s="139">
        <v>64</v>
      </c>
      <c r="C289" s="137" t="s">
        <v>50</v>
      </c>
      <c r="D289" s="138">
        <v>1</v>
      </c>
      <c r="E289" s="134" t="s">
        <v>117</v>
      </c>
      <c r="F289" s="142"/>
      <c r="G289" s="142"/>
      <c r="H289" s="147">
        <v>1.12913431118781</v>
      </c>
    </row>
    <row r="290" spans="1:8" s="1" customFormat="1" ht="12" customHeight="1" x14ac:dyDescent="0.25">
      <c r="A290" s="207">
        <v>2021</v>
      </c>
      <c r="B290" s="151">
        <v>45</v>
      </c>
      <c r="C290" s="135" t="s">
        <v>25</v>
      </c>
      <c r="D290" s="136">
        <v>1</v>
      </c>
      <c r="E290" s="131" t="s">
        <v>117</v>
      </c>
      <c r="F290" s="141"/>
      <c r="G290" s="141"/>
      <c r="H290" s="146">
        <v>0.80514208389715813</v>
      </c>
    </row>
    <row r="291" spans="1:8" s="1" customFormat="1" ht="12" customHeight="1" x14ac:dyDescent="0.25">
      <c r="A291" s="208">
        <v>2021</v>
      </c>
      <c r="B291" s="139">
        <v>28</v>
      </c>
      <c r="C291" s="137" t="s">
        <v>26</v>
      </c>
      <c r="D291" s="138">
        <v>1</v>
      </c>
      <c r="E291" s="134" t="s">
        <v>117</v>
      </c>
      <c r="F291" s="142"/>
      <c r="G291" s="142"/>
      <c r="H291" s="147">
        <v>1.01105651105651</v>
      </c>
    </row>
    <row r="292" spans="1:8" s="1" customFormat="1" ht="12" customHeight="1" x14ac:dyDescent="0.25">
      <c r="A292" s="207">
        <v>2021</v>
      </c>
      <c r="B292" s="151">
        <v>65</v>
      </c>
      <c r="C292" s="135" t="s">
        <v>39</v>
      </c>
      <c r="D292" s="136">
        <v>1</v>
      </c>
      <c r="E292" s="131" t="s">
        <v>117</v>
      </c>
      <c r="F292" s="141"/>
      <c r="G292" s="141"/>
      <c r="H292" s="146">
        <v>0.96074346772021202</v>
      </c>
    </row>
    <row r="293" spans="1:8" s="1" customFormat="1" ht="12" customHeight="1" x14ac:dyDescent="0.25">
      <c r="A293" s="208">
        <v>2021</v>
      </c>
      <c r="B293" s="139">
        <v>27</v>
      </c>
      <c r="C293" s="137" t="s">
        <v>27</v>
      </c>
      <c r="D293" s="138">
        <v>1</v>
      </c>
      <c r="E293" s="134" t="s">
        <v>117</v>
      </c>
      <c r="F293" s="142"/>
      <c r="G293" s="142"/>
      <c r="H293" s="147">
        <v>0.98887913374304892</v>
      </c>
    </row>
    <row r="294" spans="1:8" s="1" customFormat="1" ht="12" customHeight="1" x14ac:dyDescent="0.25">
      <c r="A294" s="207">
        <v>2021</v>
      </c>
      <c r="B294" s="151">
        <v>22</v>
      </c>
      <c r="C294" s="135" t="s">
        <v>38</v>
      </c>
      <c r="D294" s="136">
        <v>1</v>
      </c>
      <c r="E294" s="131" t="s">
        <v>117</v>
      </c>
      <c r="F294" s="141"/>
      <c r="G294" s="141"/>
      <c r="H294" s="146">
        <v>0.95081967213114804</v>
      </c>
    </row>
    <row r="295" spans="1:8" s="1" customFormat="1" ht="12" customHeight="1" x14ac:dyDescent="0.25">
      <c r="A295" s="208">
        <v>2021</v>
      </c>
      <c r="B295" s="139">
        <v>128</v>
      </c>
      <c r="C295" s="137" t="s">
        <v>28</v>
      </c>
      <c r="D295" s="138">
        <v>1</v>
      </c>
      <c r="E295" s="134" t="s">
        <v>117</v>
      </c>
      <c r="F295" s="142"/>
      <c r="G295" s="142"/>
      <c r="H295" s="147">
        <v>1.05654101995565</v>
      </c>
    </row>
    <row r="296" spans="1:8" s="1" customFormat="1" ht="12" customHeight="1" x14ac:dyDescent="0.25">
      <c r="A296" s="207">
        <v>2021</v>
      </c>
      <c r="B296" s="151">
        <v>90</v>
      </c>
      <c r="C296" s="135" t="s">
        <v>74</v>
      </c>
      <c r="D296" s="136">
        <v>1</v>
      </c>
      <c r="E296" s="131" t="s">
        <v>116</v>
      </c>
      <c r="F296" s="141"/>
      <c r="G296" s="141"/>
      <c r="H296" s="146">
        <v>0.65365410803449797</v>
      </c>
    </row>
    <row r="297" spans="1:8" s="1" customFormat="1" ht="12" customHeight="1" x14ac:dyDescent="0.25">
      <c r="A297" s="208">
        <v>2021</v>
      </c>
      <c r="B297" s="139">
        <v>36</v>
      </c>
      <c r="C297" s="137" t="s">
        <v>29</v>
      </c>
      <c r="D297" s="138">
        <v>1</v>
      </c>
      <c r="E297" s="134" t="s">
        <v>117</v>
      </c>
      <c r="F297" s="142"/>
      <c r="G297" s="142"/>
      <c r="H297" s="147">
        <v>1.01736972704715</v>
      </c>
    </row>
    <row r="298" spans="1:8" s="1" customFormat="1" ht="12" customHeight="1" x14ac:dyDescent="0.25">
      <c r="A298" s="207">
        <v>2021</v>
      </c>
      <c r="B298" s="151">
        <v>118</v>
      </c>
      <c r="C298" s="135" t="s">
        <v>84</v>
      </c>
      <c r="D298" s="136">
        <v>3</v>
      </c>
      <c r="E298" s="131" t="s">
        <v>116</v>
      </c>
      <c r="F298" s="141"/>
      <c r="G298" s="141"/>
      <c r="H298" s="146">
        <v>0.96689019279128197</v>
      </c>
    </row>
    <row r="299" spans="1:8" s="1" customFormat="1" ht="12" customHeight="1" x14ac:dyDescent="0.25">
      <c r="A299" s="208">
        <v>2021</v>
      </c>
      <c r="B299" s="139">
        <v>29</v>
      </c>
      <c r="C299" s="137" t="s">
        <v>30</v>
      </c>
      <c r="D299" s="138">
        <v>1</v>
      </c>
      <c r="E299" s="134" t="s">
        <v>117</v>
      </c>
      <c r="F299" s="142"/>
      <c r="G299" s="142"/>
      <c r="H299" s="147">
        <v>0.95553021664766213</v>
      </c>
    </row>
    <row r="300" spans="1:8" s="1" customFormat="1" ht="12" customHeight="1" x14ac:dyDescent="0.25">
      <c r="A300" s="207">
        <v>2021</v>
      </c>
      <c r="B300" s="151">
        <v>78</v>
      </c>
      <c r="C300" s="135" t="s">
        <v>66</v>
      </c>
      <c r="D300" s="136">
        <v>1</v>
      </c>
      <c r="E300" s="131" t="s">
        <v>116</v>
      </c>
      <c r="F300" s="141"/>
      <c r="G300" s="141"/>
      <c r="H300" s="146">
        <v>1.01024765157985</v>
      </c>
    </row>
    <row r="301" spans="1:8" s="1" customFormat="1" ht="12" customHeight="1" x14ac:dyDescent="0.25">
      <c r="A301" s="208">
        <v>2021</v>
      </c>
      <c r="B301" s="139">
        <v>49</v>
      </c>
      <c r="C301" s="137" t="s">
        <v>31</v>
      </c>
      <c r="D301" s="138">
        <v>1</v>
      </c>
      <c r="E301" s="134" t="s">
        <v>117</v>
      </c>
      <c r="F301" s="142"/>
      <c r="G301" s="142"/>
      <c r="H301" s="147">
        <v>1.0003075030750299</v>
      </c>
    </row>
    <row r="302" spans="1:8" s="1" customFormat="1" ht="12" customHeight="1" x14ac:dyDescent="0.25">
      <c r="A302" s="207">
        <v>2021</v>
      </c>
      <c r="B302" s="151">
        <v>56</v>
      </c>
      <c r="C302" s="135" t="s">
        <v>32</v>
      </c>
      <c r="D302" s="136">
        <v>1</v>
      </c>
      <c r="E302" s="131" t="s">
        <v>117</v>
      </c>
      <c r="F302" s="141"/>
      <c r="G302" s="141"/>
      <c r="H302" s="146">
        <v>0.88485241647745716</v>
      </c>
    </row>
    <row r="303" spans="1:8" s="1" customFormat="1" ht="12" customHeight="1" x14ac:dyDescent="0.25">
      <c r="A303" s="208">
        <v>2021</v>
      </c>
      <c r="B303" s="139">
        <v>77</v>
      </c>
      <c r="C303" s="137" t="s">
        <v>65</v>
      </c>
      <c r="D303" s="138">
        <v>1</v>
      </c>
      <c r="E303" s="134" t="s">
        <v>116</v>
      </c>
      <c r="F303" s="142"/>
      <c r="G303" s="142"/>
      <c r="H303" s="147">
        <v>0.99287894201424187</v>
      </c>
    </row>
    <row r="304" spans="1:8" s="1" customFormat="1" ht="12" customHeight="1" x14ac:dyDescent="0.25">
      <c r="A304" s="207">
        <v>2021</v>
      </c>
      <c r="B304" s="151">
        <v>68</v>
      </c>
      <c r="C304" s="135" t="s">
        <v>33</v>
      </c>
      <c r="D304" s="136">
        <v>1</v>
      </c>
      <c r="E304" s="131" t="s">
        <v>117</v>
      </c>
      <c r="F304" s="141"/>
      <c r="G304" s="141"/>
      <c r="H304" s="146">
        <v>0.92945290004113501</v>
      </c>
    </row>
    <row r="305" spans="1:8" s="1" customFormat="1" ht="12" customHeight="1" x14ac:dyDescent="0.25">
      <c r="A305" s="208">
        <v>2021</v>
      </c>
      <c r="B305" s="139">
        <v>179</v>
      </c>
      <c r="C305" s="137" t="s">
        <v>79</v>
      </c>
      <c r="D305" s="138">
        <v>1</v>
      </c>
      <c r="E305" s="134" t="s">
        <v>116</v>
      </c>
      <c r="F305" s="142"/>
      <c r="G305" s="142"/>
      <c r="H305" s="147">
        <v>1.1642710472279301</v>
      </c>
    </row>
    <row r="306" spans="1:8" s="1" customFormat="1" ht="12" customHeight="1" x14ac:dyDescent="0.25">
      <c r="A306" s="207">
        <v>2021</v>
      </c>
      <c r="B306" s="151">
        <v>63</v>
      </c>
      <c r="C306" s="135" t="s">
        <v>34</v>
      </c>
      <c r="D306" s="136">
        <v>1</v>
      </c>
      <c r="E306" s="131" t="s">
        <v>117</v>
      </c>
      <c r="F306" s="141"/>
      <c r="G306" s="141"/>
      <c r="H306" s="146">
        <v>0.92183195592286493</v>
      </c>
    </row>
    <row r="307" spans="1:8" s="1" customFormat="1" ht="12" customHeight="1" x14ac:dyDescent="0.25">
      <c r="A307" s="208">
        <v>2021</v>
      </c>
      <c r="B307" s="139">
        <v>25</v>
      </c>
      <c r="C307" s="137" t="s">
        <v>37</v>
      </c>
      <c r="D307" s="138">
        <v>1</v>
      </c>
      <c r="E307" s="134" t="s">
        <v>117</v>
      </c>
      <c r="F307" s="142"/>
      <c r="G307" s="142"/>
      <c r="H307" s="147">
        <v>0.98582871226124491</v>
      </c>
    </row>
    <row r="308" spans="1:8" s="1" customFormat="1" ht="12" customHeight="1" x14ac:dyDescent="0.25">
      <c r="A308" s="207">
        <v>2021</v>
      </c>
      <c r="B308" s="151">
        <v>126</v>
      </c>
      <c r="C308" s="135" t="s">
        <v>35</v>
      </c>
      <c r="D308" s="136">
        <v>1</v>
      </c>
      <c r="E308" s="131" t="s">
        <v>117</v>
      </c>
      <c r="F308" s="141"/>
      <c r="G308" s="141"/>
      <c r="H308" s="146">
        <v>1.2682481751824799</v>
      </c>
    </row>
    <row r="309" spans="1:8" s="1" customFormat="1" ht="12" customHeight="1" x14ac:dyDescent="0.25">
      <c r="A309" s="208">
        <v>2021</v>
      </c>
      <c r="B309" s="139">
        <v>58</v>
      </c>
      <c r="C309" s="137" t="s">
        <v>36</v>
      </c>
      <c r="D309" s="138">
        <v>1</v>
      </c>
      <c r="E309" s="134" t="s">
        <v>117</v>
      </c>
      <c r="F309" s="142"/>
      <c r="G309" s="142"/>
      <c r="H309" s="147">
        <v>1.0709251494334899</v>
      </c>
    </row>
    <row r="310" spans="1:8" s="1" customFormat="1" ht="12" customHeight="1" x14ac:dyDescent="0.25">
      <c r="A310" s="207">
        <v>2021</v>
      </c>
      <c r="B310" s="151">
        <v>76</v>
      </c>
      <c r="C310" s="135" t="s">
        <v>64</v>
      </c>
      <c r="D310" s="136">
        <v>1</v>
      </c>
      <c r="E310" s="131" t="s">
        <v>116</v>
      </c>
      <c r="F310" s="141"/>
      <c r="G310" s="141"/>
      <c r="H310" s="146">
        <v>1.0541842263696599</v>
      </c>
    </row>
    <row r="311" spans="1:8" s="1" customFormat="1" ht="12" customHeight="1" x14ac:dyDescent="0.25">
      <c r="A311" s="208">
        <v>2021</v>
      </c>
      <c r="B311" s="139">
        <v>75</v>
      </c>
      <c r="C311" s="137" t="s">
        <v>63</v>
      </c>
      <c r="D311" s="138">
        <v>1</v>
      </c>
      <c r="E311" s="134" t="s">
        <v>116</v>
      </c>
      <c r="F311" s="142"/>
      <c r="G311" s="142"/>
      <c r="H311" s="147">
        <v>1.13818338355575</v>
      </c>
    </row>
    <row r="312" spans="1:8" s="1" customFormat="1" ht="12" customHeight="1" x14ac:dyDescent="0.25">
      <c r="A312" s="207">
        <v>2021</v>
      </c>
      <c r="B312" s="151">
        <v>86</v>
      </c>
      <c r="C312" s="135" t="s">
        <v>62</v>
      </c>
      <c r="D312" s="136">
        <v>1</v>
      </c>
      <c r="E312" s="131" t="s">
        <v>116</v>
      </c>
      <c r="F312" s="141"/>
      <c r="G312" s="141"/>
      <c r="H312" s="146">
        <v>1.27052810902896</v>
      </c>
    </row>
    <row r="313" spans="1:8" s="1" customFormat="1" ht="12" customHeight="1" x14ac:dyDescent="0.25">
      <c r="A313" s="208">
        <v>2021</v>
      </c>
      <c r="B313" s="139">
        <v>73</v>
      </c>
      <c r="C313" s="137" t="s">
        <v>60</v>
      </c>
      <c r="D313" s="138">
        <v>1</v>
      </c>
      <c r="E313" s="134" t="s">
        <v>116</v>
      </c>
      <c r="F313" s="142"/>
      <c r="G313" s="142"/>
      <c r="H313" s="147">
        <v>0.98769453492580495</v>
      </c>
    </row>
    <row r="314" spans="1:8" s="1" customFormat="1" ht="12" customHeight="1" x14ac:dyDescent="0.25">
      <c r="A314" s="207">
        <v>2021</v>
      </c>
      <c r="B314" s="151">
        <v>53</v>
      </c>
      <c r="C314" s="135" t="s">
        <v>48</v>
      </c>
      <c r="D314" s="136">
        <v>1</v>
      </c>
      <c r="E314" s="131" t="s">
        <v>117</v>
      </c>
      <c r="F314" s="141"/>
      <c r="G314" s="141"/>
      <c r="H314" s="146">
        <v>0.84048027444253903</v>
      </c>
    </row>
    <row r="315" spans="1:8" s="1" customFormat="1" ht="12" customHeight="1" x14ac:dyDescent="0.25">
      <c r="A315" s="208">
        <v>2021</v>
      </c>
      <c r="B315" s="139">
        <v>55</v>
      </c>
      <c r="C315" s="137" t="s">
        <v>49</v>
      </c>
      <c r="D315" s="138">
        <v>1</v>
      </c>
      <c r="E315" s="134" t="s">
        <v>117</v>
      </c>
      <c r="F315" s="142"/>
      <c r="G315" s="142"/>
      <c r="H315" s="147">
        <v>1.0179754020813601</v>
      </c>
    </row>
    <row r="316" spans="1:8" s="1" customFormat="1" ht="12" customHeight="1" x14ac:dyDescent="0.25">
      <c r="A316" s="207">
        <v>2021</v>
      </c>
      <c r="B316" s="151">
        <v>116</v>
      </c>
      <c r="C316" s="135" t="s">
        <v>53</v>
      </c>
      <c r="D316" s="136">
        <v>1</v>
      </c>
      <c r="E316" s="131" t="s">
        <v>618</v>
      </c>
      <c r="F316" s="141"/>
      <c r="G316" s="141"/>
      <c r="H316" s="146">
        <v>0.95788592943801387</v>
      </c>
    </row>
    <row r="317" spans="1:8" s="1" customFormat="1" ht="12" customHeight="1" x14ac:dyDescent="0.25">
      <c r="A317" s="208">
        <v>2021</v>
      </c>
      <c r="B317" s="139">
        <v>164</v>
      </c>
      <c r="C317" s="137" t="s">
        <v>78</v>
      </c>
      <c r="D317" s="138">
        <v>1</v>
      </c>
      <c r="E317" s="134" t="s">
        <v>116</v>
      </c>
      <c r="F317" s="142"/>
      <c r="G317" s="142"/>
      <c r="H317" s="147">
        <v>1.0085470085470101</v>
      </c>
    </row>
    <row r="318" spans="1:8" s="1" customFormat="1" ht="12" customHeight="1" x14ac:dyDescent="0.25">
      <c r="A318" s="207">
        <v>2021</v>
      </c>
      <c r="B318" s="151">
        <v>71</v>
      </c>
      <c r="C318" s="135" t="s">
        <v>54</v>
      </c>
      <c r="D318" s="136">
        <v>1</v>
      </c>
      <c r="E318" s="131" t="s">
        <v>116</v>
      </c>
      <c r="F318" s="141"/>
      <c r="G318" s="141"/>
      <c r="H318" s="146">
        <v>0.806238218871146</v>
      </c>
    </row>
    <row r="319" spans="1:8" s="1" customFormat="1" ht="12" customHeight="1" x14ac:dyDescent="0.25">
      <c r="A319" s="208">
        <v>2021</v>
      </c>
      <c r="B319" s="139">
        <v>72</v>
      </c>
      <c r="C319" s="137" t="s">
        <v>59</v>
      </c>
      <c r="D319" s="138">
        <v>1</v>
      </c>
      <c r="E319" s="134" t="s">
        <v>116</v>
      </c>
      <c r="F319" s="142"/>
      <c r="G319" s="142"/>
      <c r="H319" s="147">
        <v>0.80441469151438405</v>
      </c>
    </row>
    <row r="320" spans="1:8" s="1" customFormat="1" ht="12" customHeight="1" x14ac:dyDescent="0.25">
      <c r="A320" s="207">
        <v>2021</v>
      </c>
      <c r="B320" s="151">
        <v>80</v>
      </c>
      <c r="C320" s="135" t="s">
        <v>55</v>
      </c>
      <c r="D320" s="136">
        <v>1</v>
      </c>
      <c r="E320" s="131" t="s">
        <v>116</v>
      </c>
      <c r="F320" s="141"/>
      <c r="G320" s="141"/>
      <c r="H320" s="146">
        <v>1.02499765059675</v>
      </c>
    </row>
    <row r="321" spans="1:8" s="1" customFormat="1" ht="12" customHeight="1" x14ac:dyDescent="0.25">
      <c r="A321" s="208">
        <v>2021</v>
      </c>
      <c r="B321" s="139">
        <v>84</v>
      </c>
      <c r="C321" s="137" t="s">
        <v>56</v>
      </c>
      <c r="D321" s="138">
        <v>1</v>
      </c>
      <c r="E321" s="134" t="s">
        <v>116</v>
      </c>
      <c r="F321" s="142"/>
      <c r="G321" s="142"/>
      <c r="H321" s="147">
        <v>0.99292256452955907</v>
      </c>
    </row>
    <row r="322" spans="1:8" s="1" customFormat="1" ht="12" customHeight="1" x14ac:dyDescent="0.25">
      <c r="A322" s="207">
        <v>2021</v>
      </c>
      <c r="B322" s="151">
        <v>85</v>
      </c>
      <c r="C322" s="135" t="s">
        <v>57</v>
      </c>
      <c r="D322" s="136">
        <v>1</v>
      </c>
      <c r="E322" s="131" t="s">
        <v>116</v>
      </c>
      <c r="F322" s="141"/>
      <c r="G322" s="141"/>
      <c r="H322" s="146">
        <v>0.85655301012253604</v>
      </c>
    </row>
    <row r="323" spans="1:8" s="1" customFormat="1" ht="12" customHeight="1" x14ac:dyDescent="0.25">
      <c r="A323" s="208">
        <v>2021</v>
      </c>
      <c r="B323" s="139">
        <v>94</v>
      </c>
      <c r="C323" s="137" t="s">
        <v>58</v>
      </c>
      <c r="D323" s="138">
        <v>1</v>
      </c>
      <c r="E323" s="134" t="s">
        <v>116</v>
      </c>
      <c r="F323" s="142"/>
      <c r="G323" s="142"/>
      <c r="H323" s="147">
        <v>0.90147523709167499</v>
      </c>
    </row>
    <row r="324" spans="1:8" s="1" customFormat="1" ht="12" customHeight="1" x14ac:dyDescent="0.25">
      <c r="A324" s="207">
        <v>2021</v>
      </c>
      <c r="B324" s="151">
        <v>70</v>
      </c>
      <c r="C324" s="135" t="s">
        <v>83</v>
      </c>
      <c r="D324" s="136">
        <v>3</v>
      </c>
      <c r="E324" s="131" t="s">
        <v>117</v>
      </c>
      <c r="F324" s="141"/>
      <c r="G324" s="141"/>
      <c r="H324" s="146">
        <v>1.34554140127389</v>
      </c>
    </row>
    <row r="325" spans="1:8" s="1" customFormat="1" ht="12" customHeight="1" x14ac:dyDescent="0.25">
      <c r="A325" s="208">
        <v>2021</v>
      </c>
      <c r="B325" s="139">
        <v>79</v>
      </c>
      <c r="C325" s="137" t="s">
        <v>61</v>
      </c>
      <c r="D325" s="138">
        <v>1</v>
      </c>
      <c r="E325" s="134" t="s">
        <v>116</v>
      </c>
      <c r="F325" s="142"/>
      <c r="G325" s="142"/>
      <c r="H325" s="147">
        <v>1.0102264426588801</v>
      </c>
    </row>
    <row r="326" spans="1:8" s="1" customFormat="1" ht="12" customHeight="1" x14ac:dyDescent="0.25">
      <c r="A326" s="207">
        <v>2021</v>
      </c>
      <c r="B326" s="151">
        <v>163</v>
      </c>
      <c r="C326" s="135" t="s">
        <v>77</v>
      </c>
      <c r="D326" s="136">
        <v>1</v>
      </c>
      <c r="E326" s="131" t="s">
        <v>116</v>
      </c>
      <c r="F326" s="141"/>
      <c r="G326" s="141"/>
      <c r="H326" s="146">
        <v>1.0755441741357199</v>
      </c>
    </row>
    <row r="327" spans="1:8" s="1" customFormat="1" ht="12" customHeight="1" x14ac:dyDescent="0.25">
      <c r="A327" s="208">
        <v>2021</v>
      </c>
      <c r="B327" s="139">
        <v>114</v>
      </c>
      <c r="C327" s="137" t="s">
        <v>81</v>
      </c>
      <c r="D327" s="138">
        <v>6</v>
      </c>
      <c r="E327" s="134" t="s">
        <v>118</v>
      </c>
      <c r="F327" s="142"/>
      <c r="G327" s="142"/>
      <c r="H327" s="147">
        <v>1.11355240132219</v>
      </c>
    </row>
    <row r="328" spans="1:8" s="1" customFormat="1" ht="12" customHeight="1" x14ac:dyDescent="0.25">
      <c r="A328" s="207">
        <v>2021</v>
      </c>
      <c r="B328" s="151">
        <v>161</v>
      </c>
      <c r="C328" s="135" t="s">
        <v>75</v>
      </c>
      <c r="D328" s="136">
        <v>1</v>
      </c>
      <c r="E328" s="131" t="s">
        <v>116</v>
      </c>
      <c r="F328" s="141"/>
      <c r="G328" s="141"/>
      <c r="H328" s="146">
        <v>1.14220779220779</v>
      </c>
    </row>
    <row r="329" spans="1:8" s="1" customFormat="1" ht="12" customHeight="1" x14ac:dyDescent="0.25">
      <c r="A329" s="209">
        <v>2021</v>
      </c>
      <c r="B329" s="128">
        <v>162</v>
      </c>
      <c r="C329" s="126" t="s">
        <v>76</v>
      </c>
      <c r="D329" s="127">
        <v>1</v>
      </c>
      <c r="E329" s="124" t="s">
        <v>116</v>
      </c>
      <c r="F329" s="143"/>
      <c r="G329" s="143"/>
      <c r="H329" s="148">
        <v>1.1600587371512501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7A0DF-200D-462B-B351-CD16EEDCA48D}">
  <dimension ref="A1:G329"/>
  <sheetViews>
    <sheetView topLeftCell="B1" workbookViewId="0">
      <selection activeCell="B1" sqref="B1"/>
    </sheetView>
  </sheetViews>
  <sheetFormatPr defaultRowHeight="14" x14ac:dyDescent="0.3"/>
  <cols>
    <col min="3" max="3" width="37.4140625" customWidth="1"/>
    <col min="5" max="5" width="44.08203125" customWidth="1"/>
  </cols>
  <sheetData>
    <row r="1" spans="1:7" s="161" customFormat="1" ht="26" x14ac:dyDescent="0.3">
      <c r="A1" s="117" t="s">
        <v>219</v>
      </c>
      <c r="B1" s="150" t="s">
        <v>739</v>
      </c>
      <c r="C1" s="118" t="s">
        <v>102</v>
      </c>
      <c r="D1" s="119" t="s">
        <v>105</v>
      </c>
      <c r="E1" s="118" t="s">
        <v>127</v>
      </c>
      <c r="F1" s="140" t="s">
        <v>104</v>
      </c>
      <c r="G1" s="140" t="s">
        <v>103</v>
      </c>
    </row>
    <row r="2" spans="1:7" s="1" customFormat="1" ht="12" customHeight="1" x14ac:dyDescent="0.25">
      <c r="A2" s="205">
        <v>2024</v>
      </c>
      <c r="B2" s="200" t="s">
        <v>738</v>
      </c>
      <c r="C2" s="130" t="s">
        <v>2</v>
      </c>
      <c r="D2" s="129">
        <v>5</v>
      </c>
      <c r="E2" s="131" t="s">
        <v>618</v>
      </c>
      <c r="F2" s="141">
        <v>894</v>
      </c>
      <c r="G2" s="141">
        <v>787</v>
      </c>
    </row>
    <row r="3" spans="1:7" s="1" customFormat="1" ht="12" customHeight="1" x14ac:dyDescent="0.25">
      <c r="A3" s="206">
        <v>2024</v>
      </c>
      <c r="B3" s="201">
        <v>1</v>
      </c>
      <c r="C3" s="132" t="s">
        <v>3</v>
      </c>
      <c r="D3" s="133">
        <v>2</v>
      </c>
      <c r="E3" s="134" t="s">
        <v>117</v>
      </c>
      <c r="F3" s="142">
        <v>3079</v>
      </c>
      <c r="G3" s="142">
        <v>3061</v>
      </c>
    </row>
    <row r="4" spans="1:7" s="1" customFormat="1" ht="12" customHeight="1" x14ac:dyDescent="0.25">
      <c r="A4" s="205">
        <v>2024</v>
      </c>
      <c r="B4" s="200">
        <v>5</v>
      </c>
      <c r="C4" s="130" t="s">
        <v>4</v>
      </c>
      <c r="D4" s="129">
        <v>2</v>
      </c>
      <c r="E4" s="131" t="s">
        <v>117</v>
      </c>
      <c r="F4" s="141">
        <v>214</v>
      </c>
      <c r="G4" s="141">
        <v>211</v>
      </c>
    </row>
    <row r="5" spans="1:7" s="1" customFormat="1" ht="12" customHeight="1" x14ac:dyDescent="0.25">
      <c r="A5" s="206">
        <v>2024</v>
      </c>
      <c r="B5" s="201">
        <v>10</v>
      </c>
      <c r="C5" s="132" t="s">
        <v>5</v>
      </c>
      <c r="D5" s="133">
        <v>2</v>
      </c>
      <c r="E5" s="134" t="s">
        <v>117</v>
      </c>
      <c r="F5" s="142">
        <v>892</v>
      </c>
      <c r="G5" s="142">
        <v>1135</v>
      </c>
    </row>
    <row r="6" spans="1:7" s="1" customFormat="1" ht="12" customHeight="1" x14ac:dyDescent="0.25">
      <c r="A6" s="205">
        <v>2024</v>
      </c>
      <c r="B6" s="200">
        <v>7</v>
      </c>
      <c r="C6" s="130" t="s">
        <v>6</v>
      </c>
      <c r="D6" s="129">
        <v>2</v>
      </c>
      <c r="E6" s="131" t="s">
        <v>117</v>
      </c>
      <c r="F6" s="141">
        <v>8705</v>
      </c>
      <c r="G6" s="141">
        <v>7891</v>
      </c>
    </row>
    <row r="7" spans="1:7" s="1" customFormat="1" ht="12" customHeight="1" x14ac:dyDescent="0.25">
      <c r="A7" s="206">
        <v>2024</v>
      </c>
      <c r="B7" s="201">
        <v>6</v>
      </c>
      <c r="C7" s="132" t="s">
        <v>7</v>
      </c>
      <c r="D7" s="133">
        <v>2</v>
      </c>
      <c r="E7" s="134" t="s">
        <v>117</v>
      </c>
      <c r="F7" s="142">
        <v>2273</v>
      </c>
      <c r="G7" s="142">
        <v>2197</v>
      </c>
    </row>
    <row r="8" spans="1:7" s="1" customFormat="1" ht="12" customHeight="1" x14ac:dyDescent="0.25">
      <c r="A8" s="205">
        <v>2024</v>
      </c>
      <c r="B8" s="200">
        <v>2</v>
      </c>
      <c r="C8" s="130" t="s">
        <v>8</v>
      </c>
      <c r="D8" s="129">
        <v>2</v>
      </c>
      <c r="E8" s="131" t="s">
        <v>117</v>
      </c>
      <c r="F8" s="141">
        <v>301</v>
      </c>
      <c r="G8" s="141">
        <v>260</v>
      </c>
    </row>
    <row r="9" spans="1:7" s="1" customFormat="1" ht="12" customHeight="1" x14ac:dyDescent="0.25">
      <c r="A9" s="206">
        <v>2024</v>
      </c>
      <c r="B9" s="201">
        <v>9</v>
      </c>
      <c r="C9" s="132" t="s">
        <v>9</v>
      </c>
      <c r="D9" s="133">
        <v>2</v>
      </c>
      <c r="E9" s="134" t="s">
        <v>117</v>
      </c>
      <c r="F9" s="142">
        <v>10272</v>
      </c>
      <c r="G9" s="142">
        <v>12394</v>
      </c>
    </row>
    <row r="10" spans="1:7" s="1" customFormat="1" ht="12" customHeight="1" x14ac:dyDescent="0.25">
      <c r="A10" s="205">
        <v>2024</v>
      </c>
      <c r="B10" s="200">
        <v>8</v>
      </c>
      <c r="C10" s="130" t="s">
        <v>12</v>
      </c>
      <c r="D10" s="129">
        <v>2</v>
      </c>
      <c r="E10" s="131" t="s">
        <v>117</v>
      </c>
      <c r="F10" s="141">
        <v>1142</v>
      </c>
      <c r="G10" s="141">
        <v>935</v>
      </c>
    </row>
    <row r="11" spans="1:7" s="1" customFormat="1" ht="12" customHeight="1" x14ac:dyDescent="0.25">
      <c r="A11" s="206">
        <v>2024</v>
      </c>
      <c r="B11" s="201">
        <v>3</v>
      </c>
      <c r="C11" s="132" t="s">
        <v>10</v>
      </c>
      <c r="D11" s="133">
        <v>2</v>
      </c>
      <c r="E11" s="134" t="s">
        <v>117</v>
      </c>
      <c r="F11" s="142">
        <v>5182</v>
      </c>
      <c r="G11" s="142">
        <v>7010</v>
      </c>
    </row>
    <row r="12" spans="1:7" s="1" customFormat="1" ht="12" customHeight="1" x14ac:dyDescent="0.25">
      <c r="A12" s="205">
        <v>2024</v>
      </c>
      <c r="B12" s="200">
        <v>4</v>
      </c>
      <c r="C12" s="130" t="s">
        <v>11</v>
      </c>
      <c r="D12" s="129">
        <v>2</v>
      </c>
      <c r="E12" s="131" t="s">
        <v>117</v>
      </c>
      <c r="F12" s="141">
        <v>3536</v>
      </c>
      <c r="G12" s="141">
        <v>3570</v>
      </c>
    </row>
    <row r="13" spans="1:7" s="1" customFormat="1" ht="12" customHeight="1" x14ac:dyDescent="0.25">
      <c r="A13" s="206">
        <v>2024</v>
      </c>
      <c r="B13" s="201">
        <v>161</v>
      </c>
      <c r="C13" s="132" t="s">
        <v>75</v>
      </c>
      <c r="D13" s="133">
        <v>1</v>
      </c>
      <c r="E13" s="134" t="s">
        <v>116</v>
      </c>
      <c r="F13" s="142">
        <v>2667</v>
      </c>
      <c r="G13" s="142">
        <v>2637</v>
      </c>
    </row>
    <row r="14" spans="1:7" s="1" customFormat="1" ht="12" customHeight="1" x14ac:dyDescent="0.25">
      <c r="A14" s="205">
        <v>2024</v>
      </c>
      <c r="B14" s="200">
        <v>162</v>
      </c>
      <c r="C14" s="130" t="s">
        <v>76</v>
      </c>
      <c r="D14" s="129">
        <v>1</v>
      </c>
      <c r="E14" s="131" t="s">
        <v>116</v>
      </c>
      <c r="F14" s="141">
        <v>1012</v>
      </c>
      <c r="G14" s="141">
        <v>1049</v>
      </c>
    </row>
    <row r="15" spans="1:7" s="1" customFormat="1" ht="12" customHeight="1" x14ac:dyDescent="0.25">
      <c r="A15" s="206">
        <v>2024</v>
      </c>
      <c r="B15" s="201">
        <v>163</v>
      </c>
      <c r="C15" s="132" t="s">
        <v>77</v>
      </c>
      <c r="D15" s="133">
        <v>1</v>
      </c>
      <c r="E15" s="134" t="s">
        <v>116</v>
      </c>
      <c r="F15" s="142">
        <v>651</v>
      </c>
      <c r="G15" s="142">
        <v>699</v>
      </c>
    </row>
    <row r="16" spans="1:7" s="1" customFormat="1" ht="12" customHeight="1" x14ac:dyDescent="0.25">
      <c r="A16" s="205">
        <v>2024</v>
      </c>
      <c r="B16" s="200">
        <v>164</v>
      </c>
      <c r="C16" s="130" t="s">
        <v>78</v>
      </c>
      <c r="D16" s="129">
        <v>1</v>
      </c>
      <c r="E16" s="131" t="s">
        <v>116</v>
      </c>
      <c r="F16" s="141">
        <v>595</v>
      </c>
      <c r="G16" s="141">
        <v>579</v>
      </c>
    </row>
    <row r="17" spans="1:7" s="1" customFormat="1" ht="12" customHeight="1" x14ac:dyDescent="0.25">
      <c r="A17" s="206">
        <v>2024</v>
      </c>
      <c r="B17" s="201">
        <v>179</v>
      </c>
      <c r="C17" s="132" t="s">
        <v>79</v>
      </c>
      <c r="D17" s="133">
        <v>1</v>
      </c>
      <c r="E17" s="134" t="s">
        <v>116</v>
      </c>
      <c r="F17" s="142">
        <v>466</v>
      </c>
      <c r="G17" s="142">
        <v>419</v>
      </c>
    </row>
    <row r="18" spans="1:7" s="1" customFormat="1" ht="12" customHeight="1" x14ac:dyDescent="0.25">
      <c r="A18" s="205">
        <v>2024</v>
      </c>
      <c r="B18" s="200">
        <v>165</v>
      </c>
      <c r="C18" s="130" t="s">
        <v>80</v>
      </c>
      <c r="D18" s="129">
        <v>1</v>
      </c>
      <c r="E18" s="131" t="s">
        <v>116</v>
      </c>
      <c r="F18" s="141">
        <v>280</v>
      </c>
      <c r="G18" s="141">
        <v>284</v>
      </c>
    </row>
    <row r="19" spans="1:7" s="1" customFormat="1" ht="12" customHeight="1" x14ac:dyDescent="0.25">
      <c r="A19" s="206">
        <v>2024</v>
      </c>
      <c r="B19" s="201">
        <v>11</v>
      </c>
      <c r="C19" s="132" t="s">
        <v>13</v>
      </c>
      <c r="D19" s="133">
        <v>2</v>
      </c>
      <c r="E19" s="134" t="s">
        <v>116</v>
      </c>
      <c r="F19" s="142">
        <v>6061</v>
      </c>
      <c r="G19" s="142">
        <v>6646</v>
      </c>
    </row>
    <row r="20" spans="1:7" s="1" customFormat="1" ht="12" customHeight="1" x14ac:dyDescent="0.25">
      <c r="A20" s="205">
        <v>2024</v>
      </c>
      <c r="B20" s="200">
        <v>12</v>
      </c>
      <c r="C20" s="130" t="s">
        <v>14</v>
      </c>
      <c r="D20" s="129">
        <v>2</v>
      </c>
      <c r="E20" s="131" t="s">
        <v>116</v>
      </c>
      <c r="F20" s="141">
        <v>2129</v>
      </c>
      <c r="G20" s="141">
        <v>2090</v>
      </c>
    </row>
    <row r="21" spans="1:7" s="1" customFormat="1" ht="12" customHeight="1" x14ac:dyDescent="0.25">
      <c r="A21" s="206">
        <v>2024</v>
      </c>
      <c r="B21" s="201">
        <v>13</v>
      </c>
      <c r="C21" s="132" t="s">
        <v>15</v>
      </c>
      <c r="D21" s="133">
        <v>2</v>
      </c>
      <c r="E21" s="134" t="s">
        <v>116</v>
      </c>
      <c r="F21" s="142">
        <v>1798</v>
      </c>
      <c r="G21" s="142">
        <v>1868</v>
      </c>
    </row>
    <row r="22" spans="1:7" s="1" customFormat="1" ht="12" customHeight="1" x14ac:dyDescent="0.25">
      <c r="A22" s="205">
        <v>2024</v>
      </c>
      <c r="B22" s="200">
        <v>14</v>
      </c>
      <c r="C22" s="130" t="s">
        <v>16</v>
      </c>
      <c r="D22" s="129">
        <v>2</v>
      </c>
      <c r="E22" s="131" t="s">
        <v>116</v>
      </c>
      <c r="F22" s="141">
        <v>1360</v>
      </c>
      <c r="G22" s="141">
        <v>1288</v>
      </c>
    </row>
    <row r="23" spans="1:7" s="1" customFormat="1" ht="12" customHeight="1" x14ac:dyDescent="0.25">
      <c r="A23" s="206">
        <v>2024</v>
      </c>
      <c r="B23" s="201">
        <v>16</v>
      </c>
      <c r="C23" s="132" t="s">
        <v>17</v>
      </c>
      <c r="D23" s="133">
        <v>2</v>
      </c>
      <c r="E23" s="134" t="s">
        <v>116</v>
      </c>
      <c r="F23" s="142">
        <v>1240</v>
      </c>
      <c r="G23" s="142">
        <v>1298</v>
      </c>
    </row>
    <row r="24" spans="1:7" s="1" customFormat="1" ht="12" customHeight="1" x14ac:dyDescent="0.25">
      <c r="A24" s="205">
        <v>2024</v>
      </c>
      <c r="B24" s="200">
        <v>15</v>
      </c>
      <c r="C24" s="130" t="s">
        <v>18</v>
      </c>
      <c r="D24" s="129">
        <v>2</v>
      </c>
      <c r="E24" s="131" t="s">
        <v>116</v>
      </c>
      <c r="F24" s="141">
        <v>791</v>
      </c>
      <c r="G24" s="141">
        <v>949</v>
      </c>
    </row>
    <row r="25" spans="1:7" s="1" customFormat="1" ht="12" customHeight="1" x14ac:dyDescent="0.25">
      <c r="A25" s="206">
        <v>2024</v>
      </c>
      <c r="B25" s="201">
        <v>127</v>
      </c>
      <c r="C25" s="132" t="s">
        <v>20</v>
      </c>
      <c r="D25" s="133">
        <v>1</v>
      </c>
      <c r="E25" s="134" t="s">
        <v>117</v>
      </c>
      <c r="F25" s="142">
        <v>1520</v>
      </c>
      <c r="G25" s="142">
        <v>1728</v>
      </c>
    </row>
    <row r="26" spans="1:7" s="1" customFormat="1" ht="12" customHeight="1" x14ac:dyDescent="0.25">
      <c r="A26" s="205">
        <v>2024</v>
      </c>
      <c r="B26" s="200">
        <v>17</v>
      </c>
      <c r="C26" s="130" t="s">
        <v>21</v>
      </c>
      <c r="D26" s="129">
        <v>1</v>
      </c>
      <c r="E26" s="131" t="s">
        <v>117</v>
      </c>
      <c r="F26" s="141">
        <v>8107</v>
      </c>
      <c r="G26" s="141">
        <v>8179</v>
      </c>
    </row>
    <row r="27" spans="1:7" s="1" customFormat="1" ht="12" customHeight="1" x14ac:dyDescent="0.25">
      <c r="A27" s="206">
        <v>2024</v>
      </c>
      <c r="B27" s="201">
        <v>18</v>
      </c>
      <c r="C27" s="132" t="s">
        <v>22</v>
      </c>
      <c r="D27" s="133">
        <v>1</v>
      </c>
      <c r="E27" s="134" t="s">
        <v>117</v>
      </c>
      <c r="F27" s="142">
        <v>2630</v>
      </c>
      <c r="G27" s="142">
        <v>2884</v>
      </c>
    </row>
    <row r="28" spans="1:7" s="1" customFormat="1" ht="12" customHeight="1" x14ac:dyDescent="0.25">
      <c r="A28" s="205">
        <v>2024</v>
      </c>
      <c r="B28" s="200">
        <v>46</v>
      </c>
      <c r="C28" s="130" t="s">
        <v>23</v>
      </c>
      <c r="D28" s="129">
        <v>1</v>
      </c>
      <c r="E28" s="131" t="s">
        <v>117</v>
      </c>
      <c r="F28" s="141">
        <v>5706</v>
      </c>
      <c r="G28" s="141">
        <v>6407</v>
      </c>
    </row>
    <row r="29" spans="1:7" s="1" customFormat="1" ht="12" customHeight="1" x14ac:dyDescent="0.25">
      <c r="A29" s="206">
        <v>2024</v>
      </c>
      <c r="B29" s="201">
        <v>20</v>
      </c>
      <c r="C29" s="132" t="s">
        <v>24</v>
      </c>
      <c r="D29" s="133">
        <v>1</v>
      </c>
      <c r="E29" s="134" t="s">
        <v>117</v>
      </c>
      <c r="F29" s="142">
        <v>4278</v>
      </c>
      <c r="G29" s="142">
        <v>5993</v>
      </c>
    </row>
    <row r="30" spans="1:7" s="1" customFormat="1" ht="12" customHeight="1" x14ac:dyDescent="0.25">
      <c r="A30" s="205">
        <v>2024</v>
      </c>
      <c r="B30" s="200">
        <v>53</v>
      </c>
      <c r="C30" s="130" t="s">
        <v>48</v>
      </c>
      <c r="D30" s="129">
        <v>1</v>
      </c>
      <c r="E30" s="131" t="s">
        <v>117</v>
      </c>
      <c r="F30" s="141">
        <v>3017</v>
      </c>
      <c r="G30" s="141">
        <v>2554</v>
      </c>
    </row>
    <row r="31" spans="1:7" s="1" customFormat="1" ht="12" customHeight="1" x14ac:dyDescent="0.25">
      <c r="A31" s="206">
        <v>2024</v>
      </c>
      <c r="B31" s="201">
        <v>55</v>
      </c>
      <c r="C31" s="132" t="s">
        <v>49</v>
      </c>
      <c r="D31" s="133">
        <v>1</v>
      </c>
      <c r="E31" s="134" t="s">
        <v>117</v>
      </c>
      <c r="F31" s="142">
        <v>855</v>
      </c>
      <c r="G31" s="142">
        <v>727</v>
      </c>
    </row>
    <row r="32" spans="1:7" s="1" customFormat="1" ht="12" customHeight="1" x14ac:dyDescent="0.25">
      <c r="A32" s="205">
        <v>2024</v>
      </c>
      <c r="B32" s="200">
        <v>45</v>
      </c>
      <c r="C32" s="130" t="s">
        <v>25</v>
      </c>
      <c r="D32" s="129">
        <v>1</v>
      </c>
      <c r="E32" s="131" t="s">
        <v>117</v>
      </c>
      <c r="F32" s="141">
        <v>1755</v>
      </c>
      <c r="G32" s="141">
        <v>1729</v>
      </c>
    </row>
    <row r="33" spans="1:7" s="1" customFormat="1" ht="12" customHeight="1" x14ac:dyDescent="0.25">
      <c r="A33" s="206">
        <v>2024</v>
      </c>
      <c r="B33" s="201">
        <v>27</v>
      </c>
      <c r="C33" s="132" t="s">
        <v>27</v>
      </c>
      <c r="D33" s="133">
        <v>1</v>
      </c>
      <c r="E33" s="134" t="s">
        <v>117</v>
      </c>
      <c r="F33" s="142">
        <v>3722</v>
      </c>
      <c r="G33" s="142">
        <v>3209</v>
      </c>
    </row>
    <row r="34" spans="1:7" s="1" customFormat="1" ht="12" customHeight="1" x14ac:dyDescent="0.25">
      <c r="A34" s="205">
        <v>2024</v>
      </c>
      <c r="B34" s="129">
        <v>28</v>
      </c>
      <c r="C34" s="130" t="s">
        <v>26</v>
      </c>
      <c r="D34" s="129">
        <v>1</v>
      </c>
      <c r="E34" s="131" t="s">
        <v>117</v>
      </c>
      <c r="F34" s="141">
        <v>3324</v>
      </c>
      <c r="G34" s="141">
        <v>2869</v>
      </c>
    </row>
    <row r="35" spans="1:7" s="1" customFormat="1" ht="12" customHeight="1" x14ac:dyDescent="0.25">
      <c r="A35" s="206">
        <v>2024</v>
      </c>
      <c r="B35" s="133">
        <v>128</v>
      </c>
      <c r="C35" s="132" t="s">
        <v>28</v>
      </c>
      <c r="D35" s="133">
        <v>1</v>
      </c>
      <c r="E35" s="134" t="s">
        <v>117</v>
      </c>
      <c r="F35" s="142">
        <v>1742</v>
      </c>
      <c r="G35" s="142">
        <v>1880</v>
      </c>
    </row>
    <row r="36" spans="1:7" s="1" customFormat="1" ht="12" customHeight="1" x14ac:dyDescent="0.25">
      <c r="A36" s="205">
        <v>2024</v>
      </c>
      <c r="B36" s="129">
        <v>36</v>
      </c>
      <c r="C36" s="130" t="s">
        <v>29</v>
      </c>
      <c r="D36" s="129">
        <v>1</v>
      </c>
      <c r="E36" s="131" t="s">
        <v>117</v>
      </c>
      <c r="F36" s="141">
        <v>2846</v>
      </c>
      <c r="G36" s="141">
        <v>3094</v>
      </c>
    </row>
    <row r="37" spans="1:7" s="1" customFormat="1" ht="12" customHeight="1" x14ac:dyDescent="0.25">
      <c r="A37" s="206">
        <v>2024</v>
      </c>
      <c r="B37" s="133">
        <v>29</v>
      </c>
      <c r="C37" s="132" t="s">
        <v>30</v>
      </c>
      <c r="D37" s="133">
        <v>1</v>
      </c>
      <c r="E37" s="134" t="s">
        <v>117</v>
      </c>
      <c r="F37" s="142">
        <v>2413</v>
      </c>
      <c r="G37" s="142">
        <v>2223</v>
      </c>
    </row>
    <row r="38" spans="1:7" s="1" customFormat="1" ht="12" customHeight="1" x14ac:dyDescent="0.25">
      <c r="A38" s="205">
        <v>2024</v>
      </c>
      <c r="B38" s="129">
        <v>49</v>
      </c>
      <c r="C38" s="130" t="s">
        <v>31</v>
      </c>
      <c r="D38" s="129">
        <v>1</v>
      </c>
      <c r="E38" s="131" t="s">
        <v>117</v>
      </c>
      <c r="F38" s="141">
        <v>2952</v>
      </c>
      <c r="G38" s="141">
        <v>3450</v>
      </c>
    </row>
    <row r="39" spans="1:7" s="1" customFormat="1" ht="12" customHeight="1" x14ac:dyDescent="0.25">
      <c r="A39" s="206">
        <v>2024</v>
      </c>
      <c r="B39" s="133">
        <v>56</v>
      </c>
      <c r="C39" s="132" t="s">
        <v>32</v>
      </c>
      <c r="D39" s="133">
        <v>1</v>
      </c>
      <c r="E39" s="134" t="s">
        <v>117</v>
      </c>
      <c r="F39" s="142">
        <v>3036</v>
      </c>
      <c r="G39" s="142">
        <v>3332</v>
      </c>
    </row>
    <row r="40" spans="1:7" s="1" customFormat="1" ht="12" customHeight="1" x14ac:dyDescent="0.25">
      <c r="A40" s="205">
        <v>2024</v>
      </c>
      <c r="B40" s="129">
        <v>68</v>
      </c>
      <c r="C40" s="130" t="s">
        <v>33</v>
      </c>
      <c r="D40" s="129">
        <v>1</v>
      </c>
      <c r="E40" s="131" t="s">
        <v>117</v>
      </c>
      <c r="F40" s="141">
        <v>5258</v>
      </c>
      <c r="G40" s="141">
        <v>5119</v>
      </c>
    </row>
    <row r="41" spans="1:7" s="1" customFormat="1" ht="12" customHeight="1" x14ac:dyDescent="0.25">
      <c r="A41" s="206">
        <v>2024</v>
      </c>
      <c r="B41" s="133">
        <v>126</v>
      </c>
      <c r="C41" s="132" t="s">
        <v>35</v>
      </c>
      <c r="D41" s="133">
        <v>1</v>
      </c>
      <c r="E41" s="134" t="s">
        <v>117</v>
      </c>
      <c r="F41" s="142">
        <v>3667</v>
      </c>
      <c r="G41" s="142">
        <v>4106</v>
      </c>
    </row>
    <row r="42" spans="1:7" s="1" customFormat="1" ht="12" customHeight="1" x14ac:dyDescent="0.25">
      <c r="A42" s="205">
        <v>2024</v>
      </c>
      <c r="B42" s="129">
        <v>63</v>
      </c>
      <c r="C42" s="130" t="s">
        <v>34</v>
      </c>
      <c r="D42" s="129">
        <v>1</v>
      </c>
      <c r="E42" s="131" t="s">
        <v>117</v>
      </c>
      <c r="F42" s="141">
        <v>3024</v>
      </c>
      <c r="G42" s="141">
        <v>3241</v>
      </c>
    </row>
    <row r="43" spans="1:7" s="1" customFormat="1" ht="12" customHeight="1" x14ac:dyDescent="0.25">
      <c r="A43" s="206">
        <v>2024</v>
      </c>
      <c r="B43" s="133">
        <v>58</v>
      </c>
      <c r="C43" s="132" t="s">
        <v>36</v>
      </c>
      <c r="D43" s="133">
        <v>1</v>
      </c>
      <c r="E43" s="134" t="s">
        <v>117</v>
      </c>
      <c r="F43" s="142">
        <v>10433</v>
      </c>
      <c r="G43" s="142">
        <v>10475</v>
      </c>
    </row>
    <row r="44" spans="1:7" s="1" customFormat="1" ht="12" customHeight="1" x14ac:dyDescent="0.25">
      <c r="A44" s="205">
        <v>2024</v>
      </c>
      <c r="B44" s="129">
        <v>25</v>
      </c>
      <c r="C44" s="130" t="s">
        <v>37</v>
      </c>
      <c r="D44" s="129">
        <v>1</v>
      </c>
      <c r="E44" s="131" t="s">
        <v>117</v>
      </c>
      <c r="F44" s="141">
        <v>3393</v>
      </c>
      <c r="G44" s="141">
        <v>3366</v>
      </c>
    </row>
    <row r="45" spans="1:7" s="1" customFormat="1" ht="12" customHeight="1" x14ac:dyDescent="0.25">
      <c r="A45" s="206">
        <v>2024</v>
      </c>
      <c r="B45" s="133">
        <v>22</v>
      </c>
      <c r="C45" s="132" t="s">
        <v>38</v>
      </c>
      <c r="D45" s="133">
        <v>1</v>
      </c>
      <c r="E45" s="134" t="s">
        <v>117</v>
      </c>
      <c r="F45" s="142">
        <v>3237</v>
      </c>
      <c r="G45" s="142">
        <v>3520</v>
      </c>
    </row>
    <row r="46" spans="1:7" s="1" customFormat="1" ht="12" customHeight="1" x14ac:dyDescent="0.25">
      <c r="A46" s="205">
        <v>2024</v>
      </c>
      <c r="B46" s="129">
        <v>65</v>
      </c>
      <c r="C46" s="130" t="s">
        <v>39</v>
      </c>
      <c r="D46" s="129">
        <v>1</v>
      </c>
      <c r="E46" s="131" t="s">
        <v>117</v>
      </c>
      <c r="F46" s="141">
        <v>66791</v>
      </c>
      <c r="G46" s="141">
        <v>60462</v>
      </c>
    </row>
    <row r="47" spans="1:7" s="1" customFormat="1" ht="12" customHeight="1" x14ac:dyDescent="0.25">
      <c r="A47" s="206">
        <v>2024</v>
      </c>
      <c r="B47" s="133">
        <v>30</v>
      </c>
      <c r="C47" s="132" t="s">
        <v>40</v>
      </c>
      <c r="D47" s="133">
        <v>1</v>
      </c>
      <c r="E47" s="134" t="s">
        <v>117</v>
      </c>
      <c r="F47" s="142">
        <v>2620</v>
      </c>
      <c r="G47" s="142">
        <v>2822</v>
      </c>
    </row>
    <row r="48" spans="1:7" s="1" customFormat="1" ht="12" customHeight="1" x14ac:dyDescent="0.25">
      <c r="A48" s="205">
        <v>2024</v>
      </c>
      <c r="B48" s="129">
        <v>64</v>
      </c>
      <c r="C48" s="130" t="s">
        <v>50</v>
      </c>
      <c r="D48" s="129">
        <v>1</v>
      </c>
      <c r="E48" s="131" t="s">
        <v>117</v>
      </c>
      <c r="F48" s="141">
        <v>3476</v>
      </c>
      <c r="G48" s="141">
        <v>2986</v>
      </c>
    </row>
    <row r="49" spans="1:7" s="1" customFormat="1" ht="12" customHeight="1" x14ac:dyDescent="0.25">
      <c r="A49" s="206">
        <v>2024</v>
      </c>
      <c r="B49" s="133">
        <v>39</v>
      </c>
      <c r="C49" s="132" t="s">
        <v>41</v>
      </c>
      <c r="D49" s="133">
        <v>1</v>
      </c>
      <c r="E49" s="134" t="s">
        <v>117</v>
      </c>
      <c r="F49" s="142">
        <v>3133</v>
      </c>
      <c r="G49" s="142">
        <v>3180</v>
      </c>
    </row>
    <row r="50" spans="1:7" s="1" customFormat="1" ht="12" customHeight="1" x14ac:dyDescent="0.25">
      <c r="A50" s="205">
        <v>2024</v>
      </c>
      <c r="B50" s="129">
        <v>51</v>
      </c>
      <c r="C50" s="130" t="s">
        <v>42</v>
      </c>
      <c r="D50" s="129">
        <v>1</v>
      </c>
      <c r="E50" s="131" t="s">
        <v>117</v>
      </c>
      <c r="F50" s="141">
        <v>11227</v>
      </c>
      <c r="G50" s="141">
        <v>12233</v>
      </c>
    </row>
    <row r="51" spans="1:7" s="1" customFormat="1" ht="12" customHeight="1" x14ac:dyDescent="0.25">
      <c r="A51" s="206">
        <v>2024</v>
      </c>
      <c r="B51" s="133">
        <v>32</v>
      </c>
      <c r="C51" s="132" t="s">
        <v>43</v>
      </c>
      <c r="D51" s="133">
        <v>1</v>
      </c>
      <c r="E51" s="134" t="s">
        <v>117</v>
      </c>
      <c r="F51" s="142">
        <v>17895</v>
      </c>
      <c r="G51" s="142">
        <v>16420</v>
      </c>
    </row>
    <row r="52" spans="1:7" s="1" customFormat="1" ht="12" customHeight="1" x14ac:dyDescent="0.25">
      <c r="A52" s="205">
        <v>2024</v>
      </c>
      <c r="B52" s="129">
        <v>23</v>
      </c>
      <c r="C52" s="130" t="s">
        <v>44</v>
      </c>
      <c r="D52" s="129">
        <v>1</v>
      </c>
      <c r="E52" s="131" t="s">
        <v>117</v>
      </c>
      <c r="F52" s="141">
        <v>3006</v>
      </c>
      <c r="G52" s="141">
        <v>2884</v>
      </c>
    </row>
    <row r="53" spans="1:7" s="1" customFormat="1" ht="12" customHeight="1" x14ac:dyDescent="0.25">
      <c r="A53" s="206">
        <v>2024</v>
      </c>
      <c r="B53" s="133">
        <v>41</v>
      </c>
      <c r="C53" s="132" t="s">
        <v>45</v>
      </c>
      <c r="D53" s="133">
        <v>1</v>
      </c>
      <c r="E53" s="134" t="s">
        <v>117</v>
      </c>
      <c r="F53" s="142">
        <v>6620</v>
      </c>
      <c r="G53" s="142">
        <v>7194</v>
      </c>
    </row>
    <row r="54" spans="1:7" s="1" customFormat="1" ht="12" customHeight="1" x14ac:dyDescent="0.25">
      <c r="A54" s="205">
        <v>2024</v>
      </c>
      <c r="B54" s="129">
        <v>42</v>
      </c>
      <c r="C54" s="130" t="s">
        <v>46</v>
      </c>
      <c r="D54" s="129">
        <v>1</v>
      </c>
      <c r="E54" s="131" t="s">
        <v>117</v>
      </c>
      <c r="F54" s="141">
        <v>3992</v>
      </c>
      <c r="G54" s="141">
        <v>4355</v>
      </c>
    </row>
    <row r="55" spans="1:7" s="1" customFormat="1" ht="12" customHeight="1" x14ac:dyDescent="0.25">
      <c r="A55" s="206">
        <v>2024</v>
      </c>
      <c r="B55" s="133">
        <v>43</v>
      </c>
      <c r="C55" s="132" t="s">
        <v>47</v>
      </c>
      <c r="D55" s="133">
        <v>1</v>
      </c>
      <c r="E55" s="134" t="s">
        <v>117</v>
      </c>
      <c r="F55" s="142">
        <v>12659</v>
      </c>
      <c r="G55" s="142">
        <v>12185</v>
      </c>
    </row>
    <row r="56" spans="1:7" s="1" customFormat="1" ht="12" customHeight="1" x14ac:dyDescent="0.25">
      <c r="A56" s="205">
        <v>2024</v>
      </c>
      <c r="B56" s="129">
        <v>44</v>
      </c>
      <c r="C56" s="130" t="s">
        <v>51</v>
      </c>
      <c r="D56" s="129">
        <v>1</v>
      </c>
      <c r="E56" s="131" t="s">
        <v>117</v>
      </c>
      <c r="F56" s="141">
        <v>1459</v>
      </c>
      <c r="G56" s="141">
        <v>1557</v>
      </c>
    </row>
    <row r="57" spans="1:7" s="1" customFormat="1" ht="12" customHeight="1" x14ac:dyDescent="0.25">
      <c r="A57" s="206">
        <v>2024</v>
      </c>
      <c r="B57" s="133">
        <v>33</v>
      </c>
      <c r="C57" s="132" t="s">
        <v>52</v>
      </c>
      <c r="D57" s="133">
        <v>1</v>
      </c>
      <c r="E57" s="134" t="s">
        <v>117</v>
      </c>
      <c r="F57" s="142">
        <v>5300</v>
      </c>
      <c r="G57" s="142">
        <v>4612</v>
      </c>
    </row>
    <row r="58" spans="1:7" s="1" customFormat="1" ht="12" customHeight="1" x14ac:dyDescent="0.25">
      <c r="A58" s="205">
        <v>2024</v>
      </c>
      <c r="B58" s="129">
        <v>116</v>
      </c>
      <c r="C58" s="130" t="s">
        <v>53</v>
      </c>
      <c r="D58" s="129">
        <v>1</v>
      </c>
      <c r="E58" s="131" t="s">
        <v>618</v>
      </c>
      <c r="F58" s="141">
        <v>7209</v>
      </c>
      <c r="G58" s="141">
        <v>7031</v>
      </c>
    </row>
    <row r="59" spans="1:7" s="1" customFormat="1" ht="12" customHeight="1" x14ac:dyDescent="0.25">
      <c r="A59" s="206">
        <v>2024</v>
      </c>
      <c r="B59" s="133">
        <v>71</v>
      </c>
      <c r="C59" s="132" t="s">
        <v>54</v>
      </c>
      <c r="D59" s="133">
        <v>1</v>
      </c>
      <c r="E59" s="134" t="s">
        <v>116</v>
      </c>
      <c r="F59" s="142">
        <v>27655</v>
      </c>
      <c r="G59" s="142">
        <v>26346</v>
      </c>
    </row>
    <row r="60" spans="1:7" s="1" customFormat="1" ht="12" customHeight="1" x14ac:dyDescent="0.25">
      <c r="A60" s="205">
        <v>2024</v>
      </c>
      <c r="B60" s="129">
        <v>80</v>
      </c>
      <c r="C60" s="130" t="s">
        <v>55</v>
      </c>
      <c r="D60" s="129">
        <v>1</v>
      </c>
      <c r="E60" s="131" t="s">
        <v>116</v>
      </c>
      <c r="F60" s="141">
        <v>8713</v>
      </c>
      <c r="G60" s="141">
        <v>8581</v>
      </c>
    </row>
    <row r="61" spans="1:7" s="1" customFormat="1" ht="12" customHeight="1" x14ac:dyDescent="0.25">
      <c r="A61" s="206">
        <v>2024</v>
      </c>
      <c r="B61" s="133">
        <v>84</v>
      </c>
      <c r="C61" s="132" t="s">
        <v>56</v>
      </c>
      <c r="D61" s="133">
        <v>1</v>
      </c>
      <c r="E61" s="134" t="s">
        <v>116</v>
      </c>
      <c r="F61" s="142">
        <v>2454</v>
      </c>
      <c r="G61" s="142">
        <v>2473</v>
      </c>
    </row>
    <row r="62" spans="1:7" s="1" customFormat="1" ht="12" customHeight="1" x14ac:dyDescent="0.25">
      <c r="A62" s="205">
        <v>2024</v>
      </c>
      <c r="B62" s="129">
        <v>85</v>
      </c>
      <c r="C62" s="130" t="s">
        <v>57</v>
      </c>
      <c r="D62" s="129">
        <v>1</v>
      </c>
      <c r="E62" s="131" t="s">
        <v>116</v>
      </c>
      <c r="F62" s="141">
        <v>6099</v>
      </c>
      <c r="G62" s="141">
        <v>6100</v>
      </c>
    </row>
    <row r="63" spans="1:7" s="1" customFormat="1" ht="12" customHeight="1" x14ac:dyDescent="0.25">
      <c r="A63" s="206">
        <v>2024</v>
      </c>
      <c r="B63" s="133">
        <v>94</v>
      </c>
      <c r="C63" s="132" t="s">
        <v>58</v>
      </c>
      <c r="D63" s="133">
        <v>1</v>
      </c>
      <c r="E63" s="134" t="s">
        <v>116</v>
      </c>
      <c r="F63" s="142">
        <v>2729</v>
      </c>
      <c r="G63" s="142">
        <v>2333</v>
      </c>
    </row>
    <row r="64" spans="1:7" s="1" customFormat="1" ht="12" customHeight="1" x14ac:dyDescent="0.25">
      <c r="A64" s="205">
        <v>2024</v>
      </c>
      <c r="B64" s="129">
        <v>72</v>
      </c>
      <c r="C64" s="130" t="s">
        <v>59</v>
      </c>
      <c r="D64" s="129">
        <v>1</v>
      </c>
      <c r="E64" s="131" t="s">
        <v>116</v>
      </c>
      <c r="F64" s="141">
        <v>4904</v>
      </c>
      <c r="G64" s="141">
        <v>5323</v>
      </c>
    </row>
    <row r="65" spans="1:7" s="1" customFormat="1" ht="12" customHeight="1" x14ac:dyDescent="0.25">
      <c r="A65" s="206">
        <v>2024</v>
      </c>
      <c r="B65" s="133">
        <v>73</v>
      </c>
      <c r="C65" s="132" t="s">
        <v>60</v>
      </c>
      <c r="D65" s="133">
        <v>1</v>
      </c>
      <c r="E65" s="134" t="s">
        <v>116</v>
      </c>
      <c r="F65" s="142">
        <v>2715</v>
      </c>
      <c r="G65" s="142">
        <v>2619</v>
      </c>
    </row>
    <row r="66" spans="1:7" s="1" customFormat="1" ht="12" customHeight="1" x14ac:dyDescent="0.25">
      <c r="A66" s="205">
        <v>2024</v>
      </c>
      <c r="B66" s="129">
        <v>79</v>
      </c>
      <c r="C66" s="130" t="s">
        <v>61</v>
      </c>
      <c r="D66" s="129">
        <v>1</v>
      </c>
      <c r="E66" s="131" t="s">
        <v>116</v>
      </c>
      <c r="F66" s="141">
        <v>1426</v>
      </c>
      <c r="G66" s="141">
        <v>1458</v>
      </c>
    </row>
    <row r="67" spans="1:7" s="1" customFormat="1" ht="12" customHeight="1" x14ac:dyDescent="0.25">
      <c r="A67" s="206">
        <v>2024</v>
      </c>
      <c r="B67" s="133">
        <v>86</v>
      </c>
      <c r="C67" s="132" t="s">
        <v>62</v>
      </c>
      <c r="D67" s="133">
        <v>1</v>
      </c>
      <c r="E67" s="134" t="s">
        <v>116</v>
      </c>
      <c r="F67" s="142">
        <v>1936</v>
      </c>
      <c r="G67" s="142">
        <v>2053</v>
      </c>
    </row>
    <row r="68" spans="1:7" s="1" customFormat="1" ht="12" customHeight="1" x14ac:dyDescent="0.25">
      <c r="A68" s="205">
        <v>2024</v>
      </c>
      <c r="B68" s="129">
        <v>75</v>
      </c>
      <c r="C68" s="130" t="s">
        <v>63</v>
      </c>
      <c r="D68" s="129">
        <v>1</v>
      </c>
      <c r="E68" s="131" t="s">
        <v>116</v>
      </c>
      <c r="F68" s="141">
        <v>2385</v>
      </c>
      <c r="G68" s="141">
        <v>2286</v>
      </c>
    </row>
    <row r="69" spans="1:7" s="1" customFormat="1" ht="12" customHeight="1" x14ac:dyDescent="0.25">
      <c r="A69" s="206">
        <v>2024</v>
      </c>
      <c r="B69" s="133">
        <v>76</v>
      </c>
      <c r="C69" s="132" t="s">
        <v>64</v>
      </c>
      <c r="D69" s="133">
        <v>1</v>
      </c>
      <c r="E69" s="134" t="s">
        <v>116</v>
      </c>
      <c r="F69" s="142">
        <v>1560</v>
      </c>
      <c r="G69" s="142">
        <v>1511</v>
      </c>
    </row>
    <row r="70" spans="1:7" s="1" customFormat="1" ht="12" customHeight="1" x14ac:dyDescent="0.25">
      <c r="A70" s="205">
        <v>2024</v>
      </c>
      <c r="B70" s="129">
        <v>77</v>
      </c>
      <c r="C70" s="130" t="s">
        <v>65</v>
      </c>
      <c r="D70" s="129">
        <v>1</v>
      </c>
      <c r="E70" s="131" t="s">
        <v>116</v>
      </c>
      <c r="F70" s="141">
        <v>5260</v>
      </c>
      <c r="G70" s="141">
        <v>4501</v>
      </c>
    </row>
    <row r="71" spans="1:7" s="1" customFormat="1" ht="12" customHeight="1" x14ac:dyDescent="0.25">
      <c r="A71" s="206">
        <v>2024</v>
      </c>
      <c r="B71" s="133">
        <v>78</v>
      </c>
      <c r="C71" s="132" t="s">
        <v>66</v>
      </c>
      <c r="D71" s="133">
        <v>1</v>
      </c>
      <c r="E71" s="134" t="s">
        <v>116</v>
      </c>
      <c r="F71" s="142">
        <v>2504</v>
      </c>
      <c r="G71" s="142">
        <v>2555</v>
      </c>
    </row>
    <row r="72" spans="1:7" s="1" customFormat="1" ht="12" customHeight="1" x14ac:dyDescent="0.25">
      <c r="A72" s="205">
        <v>2024</v>
      </c>
      <c r="B72" s="129">
        <v>89</v>
      </c>
      <c r="C72" s="130" t="s">
        <v>67</v>
      </c>
      <c r="D72" s="129">
        <v>1</v>
      </c>
      <c r="E72" s="131" t="s">
        <v>116</v>
      </c>
      <c r="F72" s="141">
        <v>7266</v>
      </c>
      <c r="G72" s="141">
        <v>6379</v>
      </c>
    </row>
    <row r="73" spans="1:7" s="1" customFormat="1" ht="12" customHeight="1" x14ac:dyDescent="0.25">
      <c r="A73" s="206">
        <v>2024</v>
      </c>
      <c r="B73" s="133">
        <v>82</v>
      </c>
      <c r="C73" s="132" t="s">
        <v>68</v>
      </c>
      <c r="D73" s="133">
        <v>1</v>
      </c>
      <c r="E73" s="134" t="s">
        <v>116</v>
      </c>
      <c r="F73" s="142">
        <v>1706</v>
      </c>
      <c r="G73" s="142">
        <v>1683</v>
      </c>
    </row>
    <row r="74" spans="1:7" s="1" customFormat="1" ht="12" customHeight="1" x14ac:dyDescent="0.25">
      <c r="A74" s="205">
        <v>2024</v>
      </c>
      <c r="B74" s="129">
        <v>90</v>
      </c>
      <c r="C74" s="130" t="s">
        <v>74</v>
      </c>
      <c r="D74" s="129">
        <v>1</v>
      </c>
      <c r="E74" s="131" t="s">
        <v>116</v>
      </c>
      <c r="F74" s="141">
        <v>1654</v>
      </c>
      <c r="G74" s="141">
        <v>1722</v>
      </c>
    </row>
    <row r="75" spans="1:7" s="1" customFormat="1" ht="12" customHeight="1" x14ac:dyDescent="0.25">
      <c r="A75" s="206">
        <v>2024</v>
      </c>
      <c r="B75" s="133">
        <v>87</v>
      </c>
      <c r="C75" s="132" t="s">
        <v>69</v>
      </c>
      <c r="D75" s="133">
        <v>1</v>
      </c>
      <c r="E75" s="134" t="s">
        <v>116</v>
      </c>
      <c r="F75" s="142">
        <v>2332</v>
      </c>
      <c r="G75" s="142">
        <v>2355</v>
      </c>
    </row>
    <row r="76" spans="1:7" s="1" customFormat="1" ht="12" customHeight="1" x14ac:dyDescent="0.25">
      <c r="A76" s="205">
        <v>2024</v>
      </c>
      <c r="B76" s="129">
        <v>95</v>
      </c>
      <c r="C76" s="130" t="s">
        <v>70</v>
      </c>
      <c r="D76" s="129">
        <v>1</v>
      </c>
      <c r="E76" s="131" t="s">
        <v>116</v>
      </c>
      <c r="F76" s="141">
        <v>6383</v>
      </c>
      <c r="G76" s="141">
        <v>5993</v>
      </c>
    </row>
    <row r="77" spans="1:7" s="1" customFormat="1" ht="12" customHeight="1" x14ac:dyDescent="0.25">
      <c r="A77" s="206">
        <v>2024</v>
      </c>
      <c r="B77" s="133">
        <v>91</v>
      </c>
      <c r="C77" s="132" t="s">
        <v>71</v>
      </c>
      <c r="D77" s="133">
        <v>1</v>
      </c>
      <c r="E77" s="134" t="s">
        <v>116</v>
      </c>
      <c r="F77" s="142">
        <v>2068</v>
      </c>
      <c r="G77" s="142">
        <v>2026</v>
      </c>
    </row>
    <row r="78" spans="1:7" s="1" customFormat="1" ht="12" customHeight="1" x14ac:dyDescent="0.25">
      <c r="A78" s="205">
        <v>2024</v>
      </c>
      <c r="B78" s="129">
        <v>92</v>
      </c>
      <c r="C78" s="130" t="s">
        <v>72</v>
      </c>
      <c r="D78" s="129">
        <v>1</v>
      </c>
      <c r="E78" s="131" t="s">
        <v>116</v>
      </c>
      <c r="F78" s="141">
        <v>1569</v>
      </c>
      <c r="G78" s="141">
        <v>1819</v>
      </c>
    </row>
    <row r="79" spans="1:7" s="1" customFormat="1" ht="12" customHeight="1" x14ac:dyDescent="0.25">
      <c r="A79" s="206">
        <v>2024</v>
      </c>
      <c r="B79" s="133">
        <v>83</v>
      </c>
      <c r="C79" s="132" t="s">
        <v>73</v>
      </c>
      <c r="D79" s="133">
        <v>1</v>
      </c>
      <c r="E79" s="134" t="s">
        <v>116</v>
      </c>
      <c r="F79" s="142">
        <v>2788</v>
      </c>
      <c r="G79" s="142">
        <v>2554</v>
      </c>
    </row>
    <row r="80" spans="1:7" s="1" customFormat="1" ht="12" customHeight="1" x14ac:dyDescent="0.25">
      <c r="A80" s="205">
        <v>2024</v>
      </c>
      <c r="B80" s="129">
        <v>114</v>
      </c>
      <c r="C80" s="130" t="s">
        <v>81</v>
      </c>
      <c r="D80" s="129">
        <v>6</v>
      </c>
      <c r="E80" s="131" t="s">
        <v>118</v>
      </c>
      <c r="F80" s="141">
        <v>7011</v>
      </c>
      <c r="G80" s="141">
        <v>6892</v>
      </c>
    </row>
    <row r="81" spans="1:7" s="1" customFormat="1" ht="12" customHeight="1" x14ac:dyDescent="0.25">
      <c r="A81" s="206">
        <v>2024</v>
      </c>
      <c r="B81" s="133">
        <v>160</v>
      </c>
      <c r="C81" s="132" t="s">
        <v>19</v>
      </c>
      <c r="D81" s="133">
        <v>2</v>
      </c>
      <c r="E81" s="134" t="s">
        <v>116</v>
      </c>
      <c r="F81" s="142">
        <v>898</v>
      </c>
      <c r="G81" s="142">
        <v>888</v>
      </c>
    </row>
    <row r="82" spans="1:7" s="1" customFormat="1" ht="12" customHeight="1" x14ac:dyDescent="0.25">
      <c r="A82" s="205">
        <v>2024</v>
      </c>
      <c r="B82" s="129">
        <v>70</v>
      </c>
      <c r="C82" s="130" t="s">
        <v>83</v>
      </c>
      <c r="D82" s="129">
        <v>3</v>
      </c>
      <c r="E82" s="131" t="s">
        <v>117</v>
      </c>
      <c r="F82" s="141">
        <v>4291</v>
      </c>
      <c r="G82" s="141">
        <v>4918</v>
      </c>
    </row>
    <row r="83" spans="1:7" s="1" customFormat="1" ht="12" customHeight="1" x14ac:dyDescent="0.25">
      <c r="A83" s="206">
        <v>2024</v>
      </c>
      <c r="B83" s="133">
        <v>118</v>
      </c>
      <c r="C83" s="132" t="s">
        <v>84</v>
      </c>
      <c r="D83" s="133">
        <v>3</v>
      </c>
      <c r="E83" s="134" t="s">
        <v>116</v>
      </c>
      <c r="F83" s="142">
        <v>2907</v>
      </c>
      <c r="G83" s="142">
        <v>2694</v>
      </c>
    </row>
    <row r="84" spans="1:7" s="1" customFormat="1" ht="12" customHeight="1" x14ac:dyDescent="0.25">
      <c r="A84" s="207">
        <v>2023</v>
      </c>
      <c r="B84" s="151">
        <v>115</v>
      </c>
      <c r="C84" s="135" t="s">
        <v>2</v>
      </c>
      <c r="D84" s="136">
        <v>5</v>
      </c>
      <c r="E84" s="131" t="s">
        <v>618</v>
      </c>
      <c r="F84" s="141">
        <v>743</v>
      </c>
      <c r="G84" s="141">
        <v>714</v>
      </c>
    </row>
    <row r="85" spans="1:7" s="1" customFormat="1" ht="12" customHeight="1" x14ac:dyDescent="0.25">
      <c r="A85" s="208">
        <v>2023</v>
      </c>
      <c r="B85" s="139">
        <v>83</v>
      </c>
      <c r="C85" s="137" t="s">
        <v>73</v>
      </c>
      <c r="D85" s="138">
        <v>1</v>
      </c>
      <c r="E85" s="134" t="s">
        <v>116</v>
      </c>
      <c r="F85" s="142">
        <v>2862</v>
      </c>
      <c r="G85" s="142">
        <v>3059</v>
      </c>
    </row>
    <row r="86" spans="1:7" s="1" customFormat="1" ht="12" customHeight="1" x14ac:dyDescent="0.25">
      <c r="A86" s="207">
        <v>2023</v>
      </c>
      <c r="B86" s="151">
        <v>1</v>
      </c>
      <c r="C86" s="135" t="s">
        <v>3</v>
      </c>
      <c r="D86" s="136">
        <v>2</v>
      </c>
      <c r="E86" s="131" t="s">
        <v>117</v>
      </c>
      <c r="F86" s="141">
        <v>3195</v>
      </c>
      <c r="G86" s="141">
        <v>3134</v>
      </c>
    </row>
    <row r="87" spans="1:7" s="1" customFormat="1" ht="12" customHeight="1" x14ac:dyDescent="0.25">
      <c r="A87" s="208">
        <v>2023</v>
      </c>
      <c r="B87" s="139">
        <v>33</v>
      </c>
      <c r="C87" s="137" t="s">
        <v>52</v>
      </c>
      <c r="D87" s="138">
        <v>1</v>
      </c>
      <c r="E87" s="134" t="s">
        <v>117</v>
      </c>
      <c r="F87" s="142">
        <v>4789</v>
      </c>
      <c r="G87" s="142">
        <v>4828</v>
      </c>
    </row>
    <row r="88" spans="1:7" s="1" customFormat="1" ht="12" customHeight="1" x14ac:dyDescent="0.25">
      <c r="A88" s="207">
        <v>2023</v>
      </c>
      <c r="B88" s="151">
        <v>5</v>
      </c>
      <c r="C88" s="135" t="s">
        <v>4</v>
      </c>
      <c r="D88" s="136">
        <v>2</v>
      </c>
      <c r="E88" s="131" t="s">
        <v>117</v>
      </c>
      <c r="F88" s="141">
        <v>219</v>
      </c>
      <c r="G88" s="141">
        <v>220</v>
      </c>
    </row>
    <row r="89" spans="1:7" s="1" customFormat="1" ht="12" customHeight="1" x14ac:dyDescent="0.25">
      <c r="A89" s="208">
        <v>2023</v>
      </c>
      <c r="B89" s="139">
        <v>44</v>
      </c>
      <c r="C89" s="137" t="s">
        <v>51</v>
      </c>
      <c r="D89" s="138">
        <v>1</v>
      </c>
      <c r="E89" s="134" t="s">
        <v>117</v>
      </c>
      <c r="F89" s="142">
        <v>1599</v>
      </c>
      <c r="G89" s="142">
        <v>1761</v>
      </c>
    </row>
    <row r="90" spans="1:7" s="1" customFormat="1" ht="12" customHeight="1" x14ac:dyDescent="0.25">
      <c r="A90" s="207">
        <v>2023</v>
      </c>
      <c r="B90" s="151">
        <v>10</v>
      </c>
      <c r="C90" s="135" t="s">
        <v>5</v>
      </c>
      <c r="D90" s="136">
        <v>2</v>
      </c>
      <c r="E90" s="131" t="s">
        <v>117</v>
      </c>
      <c r="F90" s="141">
        <v>957</v>
      </c>
      <c r="G90" s="141">
        <v>1069</v>
      </c>
    </row>
    <row r="91" spans="1:7" s="1" customFormat="1" ht="12" customHeight="1" x14ac:dyDescent="0.25">
      <c r="A91" s="208">
        <v>2023</v>
      </c>
      <c r="B91" s="139">
        <v>4</v>
      </c>
      <c r="C91" s="137" t="s">
        <v>11</v>
      </c>
      <c r="D91" s="138">
        <v>2</v>
      </c>
      <c r="E91" s="134" t="s">
        <v>117</v>
      </c>
      <c r="F91" s="142">
        <v>4165</v>
      </c>
      <c r="G91" s="142">
        <v>4107</v>
      </c>
    </row>
    <row r="92" spans="1:7" s="1" customFormat="1" ht="12" customHeight="1" x14ac:dyDescent="0.25">
      <c r="A92" s="207">
        <v>2023</v>
      </c>
      <c r="B92" s="151">
        <v>7</v>
      </c>
      <c r="C92" s="135" t="s">
        <v>6</v>
      </c>
      <c r="D92" s="136">
        <v>2</v>
      </c>
      <c r="E92" s="131" t="s">
        <v>117</v>
      </c>
      <c r="F92" s="141">
        <v>2986</v>
      </c>
      <c r="G92" s="141">
        <v>4375</v>
      </c>
    </row>
    <row r="93" spans="1:7" s="1" customFormat="1" ht="12" customHeight="1" x14ac:dyDescent="0.25">
      <c r="A93" s="208">
        <v>2023</v>
      </c>
      <c r="B93" s="139">
        <v>43</v>
      </c>
      <c r="C93" s="137" t="s">
        <v>47</v>
      </c>
      <c r="D93" s="138">
        <v>1</v>
      </c>
      <c r="E93" s="134" t="s">
        <v>117</v>
      </c>
      <c r="F93" s="142">
        <v>14364</v>
      </c>
      <c r="G93" s="142">
        <v>13759</v>
      </c>
    </row>
    <row r="94" spans="1:7" s="1" customFormat="1" ht="12" customHeight="1" x14ac:dyDescent="0.25">
      <c r="A94" s="207">
        <v>2023</v>
      </c>
      <c r="B94" s="151">
        <v>6</v>
      </c>
      <c r="C94" s="135" t="s">
        <v>7</v>
      </c>
      <c r="D94" s="136">
        <v>2</v>
      </c>
      <c r="E94" s="131" t="s">
        <v>117</v>
      </c>
      <c r="F94" s="141">
        <v>2167</v>
      </c>
      <c r="G94" s="141">
        <v>2218</v>
      </c>
    </row>
    <row r="95" spans="1:7" s="1" customFormat="1" ht="12" customHeight="1" x14ac:dyDescent="0.25">
      <c r="A95" s="208">
        <v>2023</v>
      </c>
      <c r="B95" s="139">
        <v>42</v>
      </c>
      <c r="C95" s="137" t="s">
        <v>46</v>
      </c>
      <c r="D95" s="138">
        <v>1</v>
      </c>
      <c r="E95" s="134" t="s">
        <v>117</v>
      </c>
      <c r="F95" s="142">
        <v>4041</v>
      </c>
      <c r="G95" s="142">
        <v>4203</v>
      </c>
    </row>
    <row r="96" spans="1:7" s="1" customFormat="1" ht="12" customHeight="1" x14ac:dyDescent="0.25">
      <c r="A96" s="207">
        <v>2023</v>
      </c>
      <c r="B96" s="151">
        <v>2</v>
      </c>
      <c r="C96" s="135" t="s">
        <v>8</v>
      </c>
      <c r="D96" s="136">
        <v>2</v>
      </c>
      <c r="E96" s="131" t="s">
        <v>117</v>
      </c>
      <c r="F96" s="141">
        <v>312</v>
      </c>
      <c r="G96" s="141">
        <v>307</v>
      </c>
    </row>
    <row r="97" spans="1:7" s="1" customFormat="1" ht="12" customHeight="1" x14ac:dyDescent="0.25">
      <c r="A97" s="208">
        <v>2023</v>
      </c>
      <c r="B97" s="139">
        <v>92</v>
      </c>
      <c r="C97" s="137" t="s">
        <v>72</v>
      </c>
      <c r="D97" s="138">
        <v>1</v>
      </c>
      <c r="E97" s="134" t="s">
        <v>116</v>
      </c>
      <c r="F97" s="142">
        <v>1556</v>
      </c>
      <c r="G97" s="142">
        <v>1267</v>
      </c>
    </row>
    <row r="98" spans="1:7" s="1" customFormat="1" ht="12" customHeight="1" x14ac:dyDescent="0.25">
      <c r="A98" s="207">
        <v>2023</v>
      </c>
      <c r="B98" s="151">
        <v>9</v>
      </c>
      <c r="C98" s="135" t="s">
        <v>9</v>
      </c>
      <c r="D98" s="136">
        <v>2</v>
      </c>
      <c r="E98" s="131" t="s">
        <v>117</v>
      </c>
      <c r="F98" s="141">
        <v>9161</v>
      </c>
      <c r="G98" s="141">
        <v>11416</v>
      </c>
    </row>
    <row r="99" spans="1:7" s="1" customFormat="1" ht="12" customHeight="1" x14ac:dyDescent="0.25">
      <c r="A99" s="208">
        <v>2023</v>
      </c>
      <c r="B99" s="139">
        <v>41</v>
      </c>
      <c r="C99" s="137" t="s">
        <v>45</v>
      </c>
      <c r="D99" s="138">
        <v>1</v>
      </c>
      <c r="E99" s="134" t="s">
        <v>117</v>
      </c>
      <c r="F99" s="142">
        <v>6851</v>
      </c>
      <c r="G99" s="142">
        <v>7835</v>
      </c>
    </row>
    <row r="100" spans="1:7" s="1" customFormat="1" ht="12" customHeight="1" x14ac:dyDescent="0.25">
      <c r="A100" s="207">
        <v>2023</v>
      </c>
      <c r="B100" s="151">
        <v>3</v>
      </c>
      <c r="C100" s="135" t="s">
        <v>10</v>
      </c>
      <c r="D100" s="136">
        <v>2</v>
      </c>
      <c r="E100" s="131" t="s">
        <v>117</v>
      </c>
      <c r="F100" s="141">
        <v>6301</v>
      </c>
      <c r="G100" s="141">
        <v>6604</v>
      </c>
    </row>
    <row r="101" spans="1:7" s="1" customFormat="1" ht="12" customHeight="1" x14ac:dyDescent="0.25">
      <c r="A101" s="208">
        <v>2023</v>
      </c>
      <c r="B101" s="139">
        <v>91</v>
      </c>
      <c r="C101" s="137" t="s">
        <v>71</v>
      </c>
      <c r="D101" s="138">
        <v>1</v>
      </c>
      <c r="E101" s="134" t="s">
        <v>116</v>
      </c>
      <c r="F101" s="142">
        <v>1610</v>
      </c>
      <c r="G101" s="142">
        <v>1813</v>
      </c>
    </row>
    <row r="102" spans="1:7" s="1" customFormat="1" ht="12" customHeight="1" x14ac:dyDescent="0.25">
      <c r="A102" s="207">
        <v>2023</v>
      </c>
      <c r="B102" s="151">
        <v>23</v>
      </c>
      <c r="C102" s="135" t="s">
        <v>44</v>
      </c>
      <c r="D102" s="136">
        <v>1</v>
      </c>
      <c r="E102" s="131" t="s">
        <v>117</v>
      </c>
      <c r="F102" s="141">
        <v>3581</v>
      </c>
      <c r="G102" s="141">
        <v>3619</v>
      </c>
    </row>
    <row r="103" spans="1:7" s="1" customFormat="1" ht="12" customHeight="1" x14ac:dyDescent="0.25">
      <c r="A103" s="208">
        <v>2023</v>
      </c>
      <c r="B103" s="139">
        <v>8</v>
      </c>
      <c r="C103" s="137" t="s">
        <v>12</v>
      </c>
      <c r="D103" s="138">
        <v>2</v>
      </c>
      <c r="E103" s="134" t="s">
        <v>117</v>
      </c>
      <c r="F103" s="142">
        <v>1084</v>
      </c>
      <c r="G103" s="142">
        <v>1216</v>
      </c>
    </row>
    <row r="104" spans="1:7" s="1" customFormat="1" ht="12" customHeight="1" x14ac:dyDescent="0.25">
      <c r="A104" s="207">
        <v>2023</v>
      </c>
      <c r="B104" s="151">
        <v>11</v>
      </c>
      <c r="C104" s="135" t="s">
        <v>13</v>
      </c>
      <c r="D104" s="136">
        <v>2</v>
      </c>
      <c r="E104" s="131" t="s">
        <v>116</v>
      </c>
      <c r="F104" s="141">
        <v>6393</v>
      </c>
      <c r="G104" s="141">
        <v>7309</v>
      </c>
    </row>
    <row r="105" spans="1:7" s="1" customFormat="1" ht="12" customHeight="1" x14ac:dyDescent="0.25">
      <c r="A105" s="208">
        <v>2023</v>
      </c>
      <c r="B105" s="139">
        <v>32</v>
      </c>
      <c r="C105" s="137" t="s">
        <v>43</v>
      </c>
      <c r="D105" s="138">
        <v>1</v>
      </c>
      <c r="E105" s="134" t="s">
        <v>117</v>
      </c>
      <c r="F105" s="142">
        <v>16384</v>
      </c>
      <c r="G105" s="142">
        <v>16649</v>
      </c>
    </row>
    <row r="106" spans="1:7" s="1" customFormat="1" ht="12" customHeight="1" x14ac:dyDescent="0.25">
      <c r="A106" s="207">
        <v>2023</v>
      </c>
      <c r="B106" s="151">
        <v>12</v>
      </c>
      <c r="C106" s="135" t="s">
        <v>14</v>
      </c>
      <c r="D106" s="136">
        <v>2</v>
      </c>
      <c r="E106" s="131" t="s">
        <v>116</v>
      </c>
      <c r="F106" s="141">
        <v>2012</v>
      </c>
      <c r="G106" s="141">
        <v>2067</v>
      </c>
    </row>
    <row r="107" spans="1:7" s="1" customFormat="1" ht="12" customHeight="1" x14ac:dyDescent="0.25">
      <c r="A107" s="208">
        <v>2023</v>
      </c>
      <c r="B107" s="139">
        <v>15</v>
      </c>
      <c r="C107" s="137" t="s">
        <v>18</v>
      </c>
      <c r="D107" s="138">
        <v>2</v>
      </c>
      <c r="E107" s="134" t="s">
        <v>116</v>
      </c>
      <c r="F107" s="142">
        <v>922</v>
      </c>
      <c r="G107" s="142">
        <v>891</v>
      </c>
    </row>
    <row r="108" spans="1:7" s="1" customFormat="1" ht="12" customHeight="1" x14ac:dyDescent="0.25">
      <c r="A108" s="207">
        <v>2023</v>
      </c>
      <c r="B108" s="151">
        <v>13</v>
      </c>
      <c r="C108" s="135" t="s">
        <v>15</v>
      </c>
      <c r="D108" s="136">
        <v>2</v>
      </c>
      <c r="E108" s="131" t="s">
        <v>116</v>
      </c>
      <c r="F108" s="141">
        <v>2065</v>
      </c>
      <c r="G108" s="141">
        <v>2089</v>
      </c>
    </row>
    <row r="109" spans="1:7" s="1" customFormat="1" ht="12" customHeight="1" x14ac:dyDescent="0.25">
      <c r="A109" s="208">
        <v>2023</v>
      </c>
      <c r="B109" s="139">
        <v>95</v>
      </c>
      <c r="C109" s="137" t="s">
        <v>70</v>
      </c>
      <c r="D109" s="138">
        <v>1</v>
      </c>
      <c r="E109" s="134" t="s">
        <v>116</v>
      </c>
      <c r="F109" s="142">
        <v>6780</v>
      </c>
      <c r="G109" s="142">
        <v>6798</v>
      </c>
    </row>
    <row r="110" spans="1:7" s="1" customFormat="1" ht="12" customHeight="1" x14ac:dyDescent="0.25">
      <c r="A110" s="207">
        <v>2023</v>
      </c>
      <c r="B110" s="151">
        <v>14</v>
      </c>
      <c r="C110" s="135" t="s">
        <v>16</v>
      </c>
      <c r="D110" s="136">
        <v>2</v>
      </c>
      <c r="E110" s="131" t="s">
        <v>116</v>
      </c>
      <c r="F110" s="141">
        <v>1385</v>
      </c>
      <c r="G110" s="141">
        <v>1249</v>
      </c>
    </row>
    <row r="111" spans="1:7" s="1" customFormat="1" ht="12" customHeight="1" x14ac:dyDescent="0.25">
      <c r="A111" s="208">
        <v>2023</v>
      </c>
      <c r="B111" s="139">
        <v>165</v>
      </c>
      <c r="C111" s="137" t="s">
        <v>80</v>
      </c>
      <c r="D111" s="138">
        <v>1</v>
      </c>
      <c r="E111" s="134" t="s">
        <v>116</v>
      </c>
      <c r="F111" s="142">
        <v>273</v>
      </c>
      <c r="G111" s="142">
        <v>258</v>
      </c>
    </row>
    <row r="112" spans="1:7" s="1" customFormat="1" ht="12" customHeight="1" x14ac:dyDescent="0.25">
      <c r="A112" s="207">
        <v>2023</v>
      </c>
      <c r="B112" s="151">
        <v>16</v>
      </c>
      <c r="C112" s="135" t="s">
        <v>17</v>
      </c>
      <c r="D112" s="136">
        <v>2</v>
      </c>
      <c r="E112" s="131" t="s">
        <v>116</v>
      </c>
      <c r="F112" s="141">
        <v>1273</v>
      </c>
      <c r="G112" s="141">
        <v>1324</v>
      </c>
    </row>
    <row r="113" spans="1:7" s="1" customFormat="1" ht="12" customHeight="1" x14ac:dyDescent="0.25">
      <c r="A113" s="208">
        <v>2023</v>
      </c>
      <c r="B113" s="139">
        <v>51</v>
      </c>
      <c r="C113" s="137" t="s">
        <v>42</v>
      </c>
      <c r="D113" s="138">
        <v>1</v>
      </c>
      <c r="E113" s="134" t="s">
        <v>117</v>
      </c>
      <c r="F113" s="142">
        <v>11494</v>
      </c>
      <c r="G113" s="142">
        <v>12660</v>
      </c>
    </row>
    <row r="114" spans="1:7" s="1" customFormat="1" ht="12" customHeight="1" x14ac:dyDescent="0.25">
      <c r="A114" s="207">
        <v>2023</v>
      </c>
      <c r="B114" s="151">
        <v>87</v>
      </c>
      <c r="C114" s="135" t="s">
        <v>69</v>
      </c>
      <c r="D114" s="136">
        <v>1</v>
      </c>
      <c r="E114" s="131" t="s">
        <v>116</v>
      </c>
      <c r="F114" s="141">
        <v>2452</v>
      </c>
      <c r="G114" s="141">
        <v>2681</v>
      </c>
    </row>
    <row r="115" spans="1:7" s="1" customFormat="1" ht="12" customHeight="1" x14ac:dyDescent="0.25">
      <c r="A115" s="208">
        <v>2023</v>
      </c>
      <c r="B115" s="139">
        <v>160</v>
      </c>
      <c r="C115" s="137" t="s">
        <v>19</v>
      </c>
      <c r="D115" s="138">
        <v>2</v>
      </c>
      <c r="E115" s="134" t="s">
        <v>116</v>
      </c>
      <c r="F115" s="142">
        <v>1024</v>
      </c>
      <c r="G115" s="142">
        <v>1157</v>
      </c>
    </row>
    <row r="116" spans="1:7" s="1" customFormat="1" ht="12" customHeight="1" x14ac:dyDescent="0.25">
      <c r="A116" s="207">
        <v>2023</v>
      </c>
      <c r="B116" s="151">
        <v>39</v>
      </c>
      <c r="C116" s="135" t="s">
        <v>41</v>
      </c>
      <c r="D116" s="136">
        <v>1</v>
      </c>
      <c r="E116" s="131" t="s">
        <v>117</v>
      </c>
      <c r="F116" s="141">
        <v>3017</v>
      </c>
      <c r="G116" s="141">
        <v>2707</v>
      </c>
    </row>
    <row r="117" spans="1:7" s="1" customFormat="1" ht="12" customHeight="1" x14ac:dyDescent="0.25">
      <c r="A117" s="208">
        <v>2023</v>
      </c>
      <c r="B117" s="139">
        <v>127</v>
      </c>
      <c r="C117" s="137" t="s">
        <v>20</v>
      </c>
      <c r="D117" s="138">
        <v>1</v>
      </c>
      <c r="E117" s="134" t="s">
        <v>117</v>
      </c>
      <c r="F117" s="142">
        <v>1591</v>
      </c>
      <c r="G117" s="142">
        <v>1869</v>
      </c>
    </row>
    <row r="118" spans="1:7" s="1" customFormat="1" ht="12" customHeight="1" x14ac:dyDescent="0.25">
      <c r="A118" s="207">
        <v>2023</v>
      </c>
      <c r="B118" s="151">
        <v>30</v>
      </c>
      <c r="C118" s="135" t="s">
        <v>40</v>
      </c>
      <c r="D118" s="136">
        <v>1</v>
      </c>
      <c r="E118" s="131" t="s">
        <v>117</v>
      </c>
      <c r="F118" s="141">
        <v>2611</v>
      </c>
      <c r="G118" s="141">
        <v>3175</v>
      </c>
    </row>
    <row r="119" spans="1:7" s="1" customFormat="1" ht="12" customHeight="1" x14ac:dyDescent="0.25">
      <c r="A119" s="208">
        <v>2023</v>
      </c>
      <c r="B119" s="139">
        <v>17</v>
      </c>
      <c r="C119" s="137" t="s">
        <v>21</v>
      </c>
      <c r="D119" s="138">
        <v>1</v>
      </c>
      <c r="E119" s="134" t="s">
        <v>117</v>
      </c>
      <c r="F119" s="142">
        <v>8106</v>
      </c>
      <c r="G119" s="142">
        <v>9000</v>
      </c>
    </row>
    <row r="120" spans="1:7" s="1" customFormat="1" ht="12" customHeight="1" x14ac:dyDescent="0.25">
      <c r="A120" s="207">
        <v>2023</v>
      </c>
      <c r="B120" s="151">
        <v>82</v>
      </c>
      <c r="C120" s="135" t="s">
        <v>68</v>
      </c>
      <c r="D120" s="136">
        <v>1</v>
      </c>
      <c r="E120" s="131" t="s">
        <v>116</v>
      </c>
      <c r="F120" s="141">
        <v>1973</v>
      </c>
      <c r="G120" s="141">
        <v>1745</v>
      </c>
    </row>
    <row r="121" spans="1:7" s="1" customFormat="1" ht="12" customHeight="1" x14ac:dyDescent="0.25">
      <c r="A121" s="208">
        <v>2023</v>
      </c>
      <c r="B121" s="139">
        <v>18</v>
      </c>
      <c r="C121" s="137" t="s">
        <v>22</v>
      </c>
      <c r="D121" s="138">
        <v>1</v>
      </c>
      <c r="E121" s="134" t="s">
        <v>117</v>
      </c>
      <c r="F121" s="142">
        <v>2759</v>
      </c>
      <c r="G121" s="142">
        <v>3003</v>
      </c>
    </row>
    <row r="122" spans="1:7" s="1" customFormat="1" ht="12" customHeight="1" x14ac:dyDescent="0.25">
      <c r="A122" s="207">
        <v>2023</v>
      </c>
      <c r="B122" s="151">
        <v>89</v>
      </c>
      <c r="C122" s="135" t="s">
        <v>67</v>
      </c>
      <c r="D122" s="136">
        <v>1</v>
      </c>
      <c r="E122" s="131" t="s">
        <v>116</v>
      </c>
      <c r="F122" s="141">
        <v>5983</v>
      </c>
      <c r="G122" s="141">
        <v>5782</v>
      </c>
    </row>
    <row r="123" spans="1:7" s="1" customFormat="1" ht="12" customHeight="1" x14ac:dyDescent="0.25">
      <c r="A123" s="208">
        <v>2023</v>
      </c>
      <c r="B123" s="139">
        <v>46</v>
      </c>
      <c r="C123" s="137" t="s">
        <v>23</v>
      </c>
      <c r="D123" s="138">
        <v>1</v>
      </c>
      <c r="E123" s="134" t="s">
        <v>117</v>
      </c>
      <c r="F123" s="142">
        <v>6969</v>
      </c>
      <c r="G123" s="142">
        <v>6072</v>
      </c>
    </row>
    <row r="124" spans="1:7" s="1" customFormat="1" ht="12" customHeight="1" x14ac:dyDescent="0.25">
      <c r="A124" s="207">
        <v>2023</v>
      </c>
      <c r="B124" s="151">
        <v>20</v>
      </c>
      <c r="C124" s="135" t="s">
        <v>24</v>
      </c>
      <c r="D124" s="136">
        <v>1</v>
      </c>
      <c r="E124" s="131" t="s">
        <v>117</v>
      </c>
      <c r="F124" s="141">
        <v>6256</v>
      </c>
      <c r="G124" s="141">
        <v>5758</v>
      </c>
    </row>
    <row r="125" spans="1:7" s="1" customFormat="1" ht="12" customHeight="1" x14ac:dyDescent="0.25">
      <c r="A125" s="208">
        <v>2023</v>
      </c>
      <c r="B125" s="139">
        <v>64</v>
      </c>
      <c r="C125" s="137" t="s">
        <v>50</v>
      </c>
      <c r="D125" s="138">
        <v>1</v>
      </c>
      <c r="E125" s="134" t="s">
        <v>117</v>
      </c>
      <c r="F125" s="142">
        <v>3432</v>
      </c>
      <c r="G125" s="142">
        <v>3271</v>
      </c>
    </row>
    <row r="126" spans="1:7" s="1" customFormat="1" ht="12" customHeight="1" x14ac:dyDescent="0.25">
      <c r="A126" s="207">
        <v>2023</v>
      </c>
      <c r="B126" s="151">
        <v>45</v>
      </c>
      <c r="C126" s="135" t="s">
        <v>25</v>
      </c>
      <c r="D126" s="136">
        <v>1</v>
      </c>
      <c r="E126" s="131" t="s">
        <v>117</v>
      </c>
      <c r="F126" s="141">
        <v>1648</v>
      </c>
      <c r="G126" s="141">
        <v>1610</v>
      </c>
    </row>
    <row r="127" spans="1:7" s="1" customFormat="1" ht="12" customHeight="1" x14ac:dyDescent="0.25">
      <c r="A127" s="208">
        <v>2023</v>
      </c>
      <c r="B127" s="139">
        <v>28</v>
      </c>
      <c r="C127" s="137" t="s">
        <v>26</v>
      </c>
      <c r="D127" s="138">
        <v>1</v>
      </c>
      <c r="E127" s="134" t="s">
        <v>117</v>
      </c>
      <c r="F127" s="142">
        <v>2960</v>
      </c>
      <c r="G127" s="142">
        <v>3213</v>
      </c>
    </row>
    <row r="128" spans="1:7" s="1" customFormat="1" ht="12" customHeight="1" x14ac:dyDescent="0.25">
      <c r="A128" s="207">
        <v>2023</v>
      </c>
      <c r="B128" s="151">
        <v>65</v>
      </c>
      <c r="C128" s="135" t="s">
        <v>39</v>
      </c>
      <c r="D128" s="136">
        <v>1</v>
      </c>
      <c r="E128" s="131" t="s">
        <v>117</v>
      </c>
      <c r="F128" s="141">
        <v>57187</v>
      </c>
      <c r="G128" s="141">
        <v>54580</v>
      </c>
    </row>
    <row r="129" spans="1:7" s="1" customFormat="1" ht="12" customHeight="1" x14ac:dyDescent="0.25">
      <c r="A129" s="208">
        <v>2023</v>
      </c>
      <c r="B129" s="139">
        <v>27</v>
      </c>
      <c r="C129" s="137" t="s">
        <v>27</v>
      </c>
      <c r="D129" s="138">
        <v>1</v>
      </c>
      <c r="E129" s="134" t="s">
        <v>117</v>
      </c>
      <c r="F129" s="142">
        <v>3346</v>
      </c>
      <c r="G129" s="142">
        <v>3023</v>
      </c>
    </row>
    <row r="130" spans="1:7" s="1" customFormat="1" ht="12" customHeight="1" x14ac:dyDescent="0.25">
      <c r="A130" s="207">
        <v>2023</v>
      </c>
      <c r="B130" s="151">
        <v>22</v>
      </c>
      <c r="C130" s="135" t="s">
        <v>38</v>
      </c>
      <c r="D130" s="136">
        <v>1</v>
      </c>
      <c r="E130" s="131" t="s">
        <v>117</v>
      </c>
      <c r="F130" s="141">
        <v>3721</v>
      </c>
      <c r="G130" s="141">
        <v>4007</v>
      </c>
    </row>
    <row r="131" spans="1:7" s="1" customFormat="1" ht="12" customHeight="1" x14ac:dyDescent="0.25">
      <c r="A131" s="208">
        <v>2023</v>
      </c>
      <c r="B131" s="139">
        <v>128</v>
      </c>
      <c r="C131" s="137" t="s">
        <v>28</v>
      </c>
      <c r="D131" s="138">
        <v>1</v>
      </c>
      <c r="E131" s="134" t="s">
        <v>117</v>
      </c>
      <c r="F131" s="142">
        <v>1768</v>
      </c>
      <c r="G131" s="142">
        <v>1735</v>
      </c>
    </row>
    <row r="132" spans="1:7" s="1" customFormat="1" ht="12" customHeight="1" x14ac:dyDescent="0.25">
      <c r="A132" s="207">
        <v>2023</v>
      </c>
      <c r="B132" s="151">
        <v>90</v>
      </c>
      <c r="C132" s="135" t="s">
        <v>74</v>
      </c>
      <c r="D132" s="136">
        <v>1</v>
      </c>
      <c r="E132" s="131" t="s">
        <v>116</v>
      </c>
      <c r="F132" s="141">
        <v>1562</v>
      </c>
      <c r="G132" s="141">
        <v>1563</v>
      </c>
    </row>
    <row r="133" spans="1:7" s="1" customFormat="1" ht="12" customHeight="1" x14ac:dyDescent="0.25">
      <c r="A133" s="208">
        <v>2023</v>
      </c>
      <c r="B133" s="139">
        <v>36</v>
      </c>
      <c r="C133" s="137" t="s">
        <v>29</v>
      </c>
      <c r="D133" s="138">
        <v>1</v>
      </c>
      <c r="E133" s="134" t="s">
        <v>117</v>
      </c>
      <c r="F133" s="142">
        <v>3437</v>
      </c>
      <c r="G133" s="142">
        <v>3099</v>
      </c>
    </row>
    <row r="134" spans="1:7" s="1" customFormat="1" ht="12" customHeight="1" x14ac:dyDescent="0.25">
      <c r="A134" s="207">
        <v>2023</v>
      </c>
      <c r="B134" s="151">
        <v>118</v>
      </c>
      <c r="C134" s="135" t="s">
        <v>84</v>
      </c>
      <c r="D134" s="136">
        <v>3</v>
      </c>
      <c r="E134" s="131" t="s">
        <v>116</v>
      </c>
      <c r="F134" s="141">
        <v>2719</v>
      </c>
      <c r="G134" s="141">
        <v>2737</v>
      </c>
    </row>
    <row r="135" spans="1:7" s="1" customFormat="1" ht="12" customHeight="1" x14ac:dyDescent="0.25">
      <c r="A135" s="208">
        <v>2023</v>
      </c>
      <c r="B135" s="139">
        <v>29</v>
      </c>
      <c r="C135" s="137" t="s">
        <v>30</v>
      </c>
      <c r="D135" s="138">
        <v>1</v>
      </c>
      <c r="E135" s="134" t="s">
        <v>117</v>
      </c>
      <c r="F135" s="142">
        <v>2350</v>
      </c>
      <c r="G135" s="142">
        <v>2253</v>
      </c>
    </row>
    <row r="136" spans="1:7" s="1" customFormat="1" ht="12" customHeight="1" x14ac:dyDescent="0.25">
      <c r="A136" s="207">
        <v>2023</v>
      </c>
      <c r="B136" s="151">
        <v>78</v>
      </c>
      <c r="C136" s="135" t="s">
        <v>66</v>
      </c>
      <c r="D136" s="136">
        <v>1</v>
      </c>
      <c r="E136" s="131" t="s">
        <v>116</v>
      </c>
      <c r="F136" s="141">
        <v>2481</v>
      </c>
      <c r="G136" s="141">
        <v>2538</v>
      </c>
    </row>
    <row r="137" spans="1:7" s="1" customFormat="1" ht="12" customHeight="1" x14ac:dyDescent="0.25">
      <c r="A137" s="208">
        <v>2023</v>
      </c>
      <c r="B137" s="139">
        <v>49</v>
      </c>
      <c r="C137" s="137" t="s">
        <v>31</v>
      </c>
      <c r="D137" s="138">
        <v>1</v>
      </c>
      <c r="E137" s="134" t="s">
        <v>117</v>
      </c>
      <c r="F137" s="142">
        <v>3388</v>
      </c>
      <c r="G137" s="142">
        <v>3732</v>
      </c>
    </row>
    <row r="138" spans="1:7" s="1" customFormat="1" ht="12" customHeight="1" x14ac:dyDescent="0.25">
      <c r="A138" s="207">
        <v>2023</v>
      </c>
      <c r="B138" s="151">
        <v>56</v>
      </c>
      <c r="C138" s="135" t="s">
        <v>32</v>
      </c>
      <c r="D138" s="136">
        <v>1</v>
      </c>
      <c r="E138" s="131" t="s">
        <v>117</v>
      </c>
      <c r="F138" s="141">
        <v>2875</v>
      </c>
      <c r="G138" s="141">
        <v>3003</v>
      </c>
    </row>
    <row r="139" spans="1:7" s="1" customFormat="1" ht="12" customHeight="1" x14ac:dyDescent="0.25">
      <c r="A139" s="208">
        <v>2023</v>
      </c>
      <c r="B139" s="139">
        <v>77</v>
      </c>
      <c r="C139" s="137" t="s">
        <v>65</v>
      </c>
      <c r="D139" s="138">
        <v>1</v>
      </c>
      <c r="E139" s="134" t="s">
        <v>116</v>
      </c>
      <c r="F139" s="142">
        <v>5110</v>
      </c>
      <c r="G139" s="142">
        <v>4575</v>
      </c>
    </row>
    <row r="140" spans="1:7" s="1" customFormat="1" ht="12" customHeight="1" x14ac:dyDescent="0.25">
      <c r="A140" s="207">
        <v>2023</v>
      </c>
      <c r="B140" s="151">
        <v>68</v>
      </c>
      <c r="C140" s="135" t="s">
        <v>33</v>
      </c>
      <c r="D140" s="136">
        <v>1</v>
      </c>
      <c r="E140" s="131" t="s">
        <v>117</v>
      </c>
      <c r="F140" s="141">
        <v>4882</v>
      </c>
      <c r="G140" s="141">
        <v>4974</v>
      </c>
    </row>
    <row r="141" spans="1:7" s="1" customFormat="1" ht="12" customHeight="1" x14ac:dyDescent="0.25">
      <c r="A141" s="208">
        <v>2023</v>
      </c>
      <c r="B141" s="139">
        <v>179</v>
      </c>
      <c r="C141" s="137" t="s">
        <v>79</v>
      </c>
      <c r="D141" s="138">
        <v>1</v>
      </c>
      <c r="E141" s="134" t="s">
        <v>116</v>
      </c>
      <c r="F141" s="142">
        <v>311</v>
      </c>
      <c r="G141" s="142">
        <v>376</v>
      </c>
    </row>
    <row r="142" spans="1:7" s="1" customFormat="1" ht="12" customHeight="1" x14ac:dyDescent="0.25">
      <c r="A142" s="207">
        <v>2023</v>
      </c>
      <c r="B142" s="151">
        <v>63</v>
      </c>
      <c r="C142" s="135" t="s">
        <v>34</v>
      </c>
      <c r="D142" s="136">
        <v>1</v>
      </c>
      <c r="E142" s="131" t="s">
        <v>117</v>
      </c>
      <c r="F142" s="141">
        <v>2940</v>
      </c>
      <c r="G142" s="141">
        <v>2847</v>
      </c>
    </row>
    <row r="143" spans="1:7" s="1" customFormat="1" ht="12" customHeight="1" x14ac:dyDescent="0.25">
      <c r="A143" s="208">
        <v>2023</v>
      </c>
      <c r="B143" s="139">
        <v>25</v>
      </c>
      <c r="C143" s="137" t="s">
        <v>37</v>
      </c>
      <c r="D143" s="138">
        <v>1</v>
      </c>
      <c r="E143" s="134" t="s">
        <v>117</v>
      </c>
      <c r="F143" s="142">
        <v>3414</v>
      </c>
      <c r="G143" s="142">
        <v>3561</v>
      </c>
    </row>
    <row r="144" spans="1:7" s="1" customFormat="1" ht="12" customHeight="1" x14ac:dyDescent="0.25">
      <c r="A144" s="207">
        <v>2023</v>
      </c>
      <c r="B144" s="151">
        <v>126</v>
      </c>
      <c r="C144" s="135" t="s">
        <v>35</v>
      </c>
      <c r="D144" s="136">
        <v>1</v>
      </c>
      <c r="E144" s="131" t="s">
        <v>117</v>
      </c>
      <c r="F144" s="141">
        <v>3661</v>
      </c>
      <c r="G144" s="141">
        <v>4738</v>
      </c>
    </row>
    <row r="145" spans="1:7" s="1" customFormat="1" ht="12" customHeight="1" x14ac:dyDescent="0.25">
      <c r="A145" s="208">
        <v>2023</v>
      </c>
      <c r="B145" s="139">
        <v>58</v>
      </c>
      <c r="C145" s="137" t="s">
        <v>36</v>
      </c>
      <c r="D145" s="138">
        <v>1</v>
      </c>
      <c r="E145" s="134" t="s">
        <v>117</v>
      </c>
      <c r="F145" s="142">
        <v>10592</v>
      </c>
      <c r="G145" s="142">
        <v>10324</v>
      </c>
    </row>
    <row r="146" spans="1:7" s="1" customFormat="1" ht="12" customHeight="1" x14ac:dyDescent="0.25">
      <c r="A146" s="207">
        <v>2023</v>
      </c>
      <c r="B146" s="151">
        <v>76</v>
      </c>
      <c r="C146" s="135" t="s">
        <v>64</v>
      </c>
      <c r="D146" s="136">
        <v>1</v>
      </c>
      <c r="E146" s="131" t="s">
        <v>116</v>
      </c>
      <c r="F146" s="141">
        <v>1579</v>
      </c>
      <c r="G146" s="141">
        <v>1603</v>
      </c>
    </row>
    <row r="147" spans="1:7" s="1" customFormat="1" ht="12" customHeight="1" x14ac:dyDescent="0.25">
      <c r="A147" s="208">
        <v>2023</v>
      </c>
      <c r="B147" s="139">
        <v>75</v>
      </c>
      <c r="C147" s="137" t="s">
        <v>63</v>
      </c>
      <c r="D147" s="138">
        <v>1</v>
      </c>
      <c r="E147" s="134" t="s">
        <v>116</v>
      </c>
      <c r="F147" s="142">
        <v>2344</v>
      </c>
      <c r="G147" s="142">
        <v>2540</v>
      </c>
    </row>
    <row r="148" spans="1:7" s="1" customFormat="1" ht="12" customHeight="1" x14ac:dyDescent="0.25">
      <c r="A148" s="207">
        <v>2023</v>
      </c>
      <c r="B148" s="151">
        <v>86</v>
      </c>
      <c r="C148" s="135" t="s">
        <v>62</v>
      </c>
      <c r="D148" s="136">
        <v>1</v>
      </c>
      <c r="E148" s="131" t="s">
        <v>116</v>
      </c>
      <c r="F148" s="141">
        <v>2219</v>
      </c>
      <c r="G148" s="141">
        <v>2285</v>
      </c>
    </row>
    <row r="149" spans="1:7" s="1" customFormat="1" ht="12" customHeight="1" x14ac:dyDescent="0.25">
      <c r="A149" s="208">
        <v>2023</v>
      </c>
      <c r="B149" s="139">
        <v>73</v>
      </c>
      <c r="C149" s="137" t="s">
        <v>60</v>
      </c>
      <c r="D149" s="138">
        <v>1</v>
      </c>
      <c r="E149" s="134" t="s">
        <v>116</v>
      </c>
      <c r="F149" s="142">
        <v>2777</v>
      </c>
      <c r="G149" s="142">
        <v>2512</v>
      </c>
    </row>
    <row r="150" spans="1:7" s="1" customFormat="1" ht="12" customHeight="1" x14ac:dyDescent="0.25">
      <c r="A150" s="207">
        <v>2023</v>
      </c>
      <c r="B150" s="151">
        <v>53</v>
      </c>
      <c r="C150" s="135" t="s">
        <v>48</v>
      </c>
      <c r="D150" s="136">
        <v>1</v>
      </c>
      <c r="E150" s="131" t="s">
        <v>117</v>
      </c>
      <c r="F150" s="141">
        <v>3253</v>
      </c>
      <c r="G150" s="141">
        <v>2779</v>
      </c>
    </row>
    <row r="151" spans="1:7" s="1" customFormat="1" ht="12" customHeight="1" x14ac:dyDescent="0.25">
      <c r="A151" s="208">
        <v>2023</v>
      </c>
      <c r="B151" s="139">
        <v>55</v>
      </c>
      <c r="C151" s="137" t="s">
        <v>49</v>
      </c>
      <c r="D151" s="138">
        <v>1</v>
      </c>
      <c r="E151" s="134" t="s">
        <v>117</v>
      </c>
      <c r="F151" s="142">
        <v>894</v>
      </c>
      <c r="G151" s="142">
        <v>838</v>
      </c>
    </row>
    <row r="152" spans="1:7" s="1" customFormat="1" ht="12" customHeight="1" x14ac:dyDescent="0.25">
      <c r="A152" s="207">
        <v>2023</v>
      </c>
      <c r="B152" s="151">
        <v>116</v>
      </c>
      <c r="C152" s="135" t="s">
        <v>53</v>
      </c>
      <c r="D152" s="136">
        <v>1</v>
      </c>
      <c r="E152" s="131" t="s">
        <v>618</v>
      </c>
      <c r="F152" s="141">
        <v>6830</v>
      </c>
      <c r="G152" s="141">
        <v>7030</v>
      </c>
    </row>
    <row r="153" spans="1:7" s="1" customFormat="1" ht="12" customHeight="1" x14ac:dyDescent="0.25">
      <c r="A153" s="208">
        <v>2023</v>
      </c>
      <c r="B153" s="139">
        <v>164</v>
      </c>
      <c r="C153" s="137" t="s">
        <v>78</v>
      </c>
      <c r="D153" s="138">
        <v>1</v>
      </c>
      <c r="E153" s="134" t="s">
        <v>116</v>
      </c>
      <c r="F153" s="142">
        <v>484</v>
      </c>
      <c r="G153" s="142">
        <v>541</v>
      </c>
    </row>
    <row r="154" spans="1:7" s="1" customFormat="1" ht="12" customHeight="1" x14ac:dyDescent="0.25">
      <c r="A154" s="207">
        <v>2023</v>
      </c>
      <c r="B154" s="151">
        <v>71</v>
      </c>
      <c r="C154" s="135" t="s">
        <v>54</v>
      </c>
      <c r="D154" s="136">
        <v>1</v>
      </c>
      <c r="E154" s="131" t="s">
        <v>116</v>
      </c>
      <c r="F154" s="141">
        <v>28001</v>
      </c>
      <c r="G154" s="141">
        <v>27718</v>
      </c>
    </row>
    <row r="155" spans="1:7" s="1" customFormat="1" ht="12" customHeight="1" x14ac:dyDescent="0.25">
      <c r="A155" s="208">
        <v>2023</v>
      </c>
      <c r="B155" s="139">
        <v>72</v>
      </c>
      <c r="C155" s="137" t="s">
        <v>59</v>
      </c>
      <c r="D155" s="138">
        <v>1</v>
      </c>
      <c r="E155" s="134" t="s">
        <v>116</v>
      </c>
      <c r="F155" s="142">
        <v>5301</v>
      </c>
      <c r="G155" s="142">
        <v>5111</v>
      </c>
    </row>
    <row r="156" spans="1:7" s="1" customFormat="1" ht="12" customHeight="1" x14ac:dyDescent="0.25">
      <c r="A156" s="207">
        <v>2023</v>
      </c>
      <c r="B156" s="151">
        <v>80</v>
      </c>
      <c r="C156" s="135" t="s">
        <v>55</v>
      </c>
      <c r="D156" s="136">
        <v>1</v>
      </c>
      <c r="E156" s="131" t="s">
        <v>116</v>
      </c>
      <c r="F156" s="141">
        <v>9144</v>
      </c>
      <c r="G156" s="141">
        <v>9121</v>
      </c>
    </row>
    <row r="157" spans="1:7" s="1" customFormat="1" ht="12" customHeight="1" x14ac:dyDescent="0.25">
      <c r="A157" s="208">
        <v>2023</v>
      </c>
      <c r="B157" s="139">
        <v>84</v>
      </c>
      <c r="C157" s="137" t="s">
        <v>56</v>
      </c>
      <c r="D157" s="138">
        <v>1</v>
      </c>
      <c r="E157" s="134" t="s">
        <v>116</v>
      </c>
      <c r="F157" s="142">
        <v>2643</v>
      </c>
      <c r="G157" s="142">
        <v>2453</v>
      </c>
    </row>
    <row r="158" spans="1:7" s="1" customFormat="1" ht="12" customHeight="1" x14ac:dyDescent="0.25">
      <c r="A158" s="207">
        <v>2023</v>
      </c>
      <c r="B158" s="151">
        <v>85</v>
      </c>
      <c r="C158" s="135" t="s">
        <v>57</v>
      </c>
      <c r="D158" s="136">
        <v>1</v>
      </c>
      <c r="E158" s="131" t="s">
        <v>116</v>
      </c>
      <c r="F158" s="141">
        <v>6206</v>
      </c>
      <c r="G158" s="141">
        <v>6298</v>
      </c>
    </row>
    <row r="159" spans="1:7" s="1" customFormat="1" ht="12" customHeight="1" x14ac:dyDescent="0.25">
      <c r="A159" s="208">
        <v>2023</v>
      </c>
      <c r="B159" s="139">
        <v>94</v>
      </c>
      <c r="C159" s="137" t="s">
        <v>58</v>
      </c>
      <c r="D159" s="138">
        <v>1</v>
      </c>
      <c r="E159" s="134" t="s">
        <v>116</v>
      </c>
      <c r="F159" s="142">
        <v>2056</v>
      </c>
      <c r="G159" s="142">
        <v>2193</v>
      </c>
    </row>
    <row r="160" spans="1:7" s="1" customFormat="1" ht="12" customHeight="1" x14ac:dyDescent="0.25">
      <c r="A160" s="207">
        <v>2023</v>
      </c>
      <c r="B160" s="151">
        <v>70</v>
      </c>
      <c r="C160" s="135" t="s">
        <v>83</v>
      </c>
      <c r="D160" s="136">
        <v>3</v>
      </c>
      <c r="E160" s="131" t="s">
        <v>117</v>
      </c>
      <c r="F160" s="141">
        <v>5247</v>
      </c>
      <c r="G160" s="141">
        <v>5621</v>
      </c>
    </row>
    <row r="161" spans="1:7" s="1" customFormat="1" ht="12" customHeight="1" x14ac:dyDescent="0.25">
      <c r="A161" s="208">
        <v>2023</v>
      </c>
      <c r="B161" s="139">
        <v>79</v>
      </c>
      <c r="C161" s="137" t="s">
        <v>61</v>
      </c>
      <c r="D161" s="138">
        <v>1</v>
      </c>
      <c r="E161" s="134" t="s">
        <v>116</v>
      </c>
      <c r="F161" s="142">
        <v>1302</v>
      </c>
      <c r="G161" s="142">
        <v>1454</v>
      </c>
    </row>
    <row r="162" spans="1:7" s="1" customFormat="1" ht="12" customHeight="1" x14ac:dyDescent="0.25">
      <c r="A162" s="207">
        <v>2023</v>
      </c>
      <c r="B162" s="151">
        <v>163</v>
      </c>
      <c r="C162" s="135" t="s">
        <v>77</v>
      </c>
      <c r="D162" s="136">
        <v>1</v>
      </c>
      <c r="E162" s="131" t="s">
        <v>116</v>
      </c>
      <c r="F162" s="141">
        <v>618</v>
      </c>
      <c r="G162" s="141">
        <v>568</v>
      </c>
    </row>
    <row r="163" spans="1:7" s="1" customFormat="1" ht="12" customHeight="1" x14ac:dyDescent="0.25">
      <c r="A163" s="208">
        <v>2023</v>
      </c>
      <c r="B163" s="139">
        <v>114</v>
      </c>
      <c r="C163" s="137" t="s">
        <v>81</v>
      </c>
      <c r="D163" s="138">
        <v>6</v>
      </c>
      <c r="E163" s="134" t="s">
        <v>118</v>
      </c>
      <c r="F163" s="142">
        <v>5893</v>
      </c>
      <c r="G163" s="142">
        <v>5999</v>
      </c>
    </row>
    <row r="164" spans="1:7" s="1" customFormat="1" ht="12" customHeight="1" x14ac:dyDescent="0.25">
      <c r="A164" s="207">
        <v>2023</v>
      </c>
      <c r="B164" s="151">
        <v>161</v>
      </c>
      <c r="C164" s="135" t="s">
        <v>75</v>
      </c>
      <c r="D164" s="136">
        <v>1</v>
      </c>
      <c r="E164" s="131" t="s">
        <v>116</v>
      </c>
      <c r="F164" s="141">
        <v>2703</v>
      </c>
      <c r="G164" s="141">
        <v>2854</v>
      </c>
    </row>
    <row r="165" spans="1:7" s="1" customFormat="1" ht="12" customHeight="1" x14ac:dyDescent="0.25">
      <c r="A165" s="208">
        <v>2023</v>
      </c>
      <c r="B165" s="139">
        <v>162</v>
      </c>
      <c r="C165" s="137" t="s">
        <v>76</v>
      </c>
      <c r="D165" s="138">
        <v>1</v>
      </c>
      <c r="E165" s="134" t="s">
        <v>116</v>
      </c>
      <c r="F165" s="142">
        <v>891</v>
      </c>
      <c r="G165" s="142">
        <v>1015</v>
      </c>
    </row>
    <row r="166" spans="1:7" s="1" customFormat="1" ht="12" customHeight="1" x14ac:dyDescent="0.25">
      <c r="A166" s="207">
        <v>2022</v>
      </c>
      <c r="B166" s="151">
        <v>115</v>
      </c>
      <c r="C166" s="135" t="s">
        <v>2</v>
      </c>
      <c r="D166" s="136">
        <v>5</v>
      </c>
      <c r="E166" s="131" t="s">
        <v>618</v>
      </c>
      <c r="F166" s="141">
        <v>765</v>
      </c>
      <c r="G166" s="141">
        <v>734</v>
      </c>
    </row>
    <row r="167" spans="1:7" s="1" customFormat="1" ht="12" customHeight="1" x14ac:dyDescent="0.25">
      <c r="A167" s="208">
        <v>2022</v>
      </c>
      <c r="B167" s="139">
        <v>83</v>
      </c>
      <c r="C167" s="137" t="s">
        <v>73</v>
      </c>
      <c r="D167" s="138">
        <v>1</v>
      </c>
      <c r="E167" s="134" t="s">
        <v>116</v>
      </c>
      <c r="F167" s="142">
        <v>3059</v>
      </c>
      <c r="G167" s="142">
        <v>3030</v>
      </c>
    </row>
    <row r="168" spans="1:7" s="1" customFormat="1" ht="12" customHeight="1" x14ac:dyDescent="0.25">
      <c r="A168" s="207">
        <v>2022</v>
      </c>
      <c r="B168" s="151">
        <v>1</v>
      </c>
      <c r="C168" s="135" t="s">
        <v>3</v>
      </c>
      <c r="D168" s="136">
        <v>2</v>
      </c>
      <c r="E168" s="131" t="s">
        <v>117</v>
      </c>
      <c r="F168" s="141">
        <v>3236</v>
      </c>
      <c r="G168" s="141">
        <v>3319</v>
      </c>
    </row>
    <row r="169" spans="1:7" s="1" customFormat="1" ht="12" customHeight="1" x14ac:dyDescent="0.25">
      <c r="A169" s="208">
        <v>2022</v>
      </c>
      <c r="B169" s="139">
        <v>33</v>
      </c>
      <c r="C169" s="137" t="s">
        <v>52</v>
      </c>
      <c r="D169" s="138">
        <v>1</v>
      </c>
      <c r="E169" s="134" t="s">
        <v>117</v>
      </c>
      <c r="F169" s="142">
        <v>4414</v>
      </c>
      <c r="G169" s="142">
        <v>4746</v>
      </c>
    </row>
    <row r="170" spans="1:7" s="1" customFormat="1" ht="12" customHeight="1" x14ac:dyDescent="0.25">
      <c r="A170" s="207">
        <v>2022</v>
      </c>
      <c r="B170" s="151">
        <v>5</v>
      </c>
      <c r="C170" s="135" t="s">
        <v>4</v>
      </c>
      <c r="D170" s="136">
        <v>2</v>
      </c>
      <c r="E170" s="131" t="s">
        <v>117</v>
      </c>
      <c r="F170" s="141">
        <v>164</v>
      </c>
      <c r="G170" s="141">
        <v>163</v>
      </c>
    </row>
    <row r="171" spans="1:7" s="1" customFormat="1" ht="12" customHeight="1" x14ac:dyDescent="0.25">
      <c r="A171" s="208">
        <v>2022</v>
      </c>
      <c r="B171" s="139">
        <v>44</v>
      </c>
      <c r="C171" s="137" t="s">
        <v>51</v>
      </c>
      <c r="D171" s="138">
        <v>1</v>
      </c>
      <c r="E171" s="134" t="s">
        <v>117</v>
      </c>
      <c r="F171" s="142">
        <v>2007</v>
      </c>
      <c r="G171" s="142">
        <v>1417</v>
      </c>
    </row>
    <row r="172" spans="1:7" s="1" customFormat="1" ht="12" customHeight="1" x14ac:dyDescent="0.25">
      <c r="A172" s="207">
        <v>2022</v>
      </c>
      <c r="B172" s="151">
        <v>10</v>
      </c>
      <c r="C172" s="135" t="s">
        <v>5</v>
      </c>
      <c r="D172" s="136">
        <v>2</v>
      </c>
      <c r="E172" s="131" t="s">
        <v>117</v>
      </c>
      <c r="F172" s="141">
        <v>1060</v>
      </c>
      <c r="G172" s="141">
        <v>1201</v>
      </c>
    </row>
    <row r="173" spans="1:7" s="1" customFormat="1" ht="12" customHeight="1" x14ac:dyDescent="0.25">
      <c r="A173" s="208">
        <v>2022</v>
      </c>
      <c r="B173" s="139">
        <v>4</v>
      </c>
      <c r="C173" s="137" t="s">
        <v>11</v>
      </c>
      <c r="D173" s="138">
        <v>2</v>
      </c>
      <c r="E173" s="134" t="s">
        <v>117</v>
      </c>
      <c r="F173" s="142">
        <v>3537</v>
      </c>
      <c r="G173" s="142">
        <v>3596</v>
      </c>
    </row>
    <row r="174" spans="1:7" s="1" customFormat="1" ht="12" customHeight="1" x14ac:dyDescent="0.25">
      <c r="A174" s="207">
        <v>2022</v>
      </c>
      <c r="B174" s="151">
        <v>7</v>
      </c>
      <c r="C174" s="135" t="s">
        <v>6</v>
      </c>
      <c r="D174" s="136">
        <v>2</v>
      </c>
      <c r="E174" s="131" t="s">
        <v>117</v>
      </c>
      <c r="F174" s="141">
        <v>12431</v>
      </c>
      <c r="G174" s="141">
        <v>12789</v>
      </c>
    </row>
    <row r="175" spans="1:7" s="1" customFormat="1" ht="12" customHeight="1" x14ac:dyDescent="0.25">
      <c r="A175" s="208">
        <v>2022</v>
      </c>
      <c r="B175" s="139">
        <v>43</v>
      </c>
      <c r="C175" s="137" t="s">
        <v>47</v>
      </c>
      <c r="D175" s="138">
        <v>1</v>
      </c>
      <c r="E175" s="134" t="s">
        <v>117</v>
      </c>
      <c r="F175" s="142">
        <v>13129</v>
      </c>
      <c r="G175" s="142">
        <v>12623</v>
      </c>
    </row>
    <row r="176" spans="1:7" s="1" customFormat="1" ht="12" customHeight="1" x14ac:dyDescent="0.25">
      <c r="A176" s="207">
        <v>2022</v>
      </c>
      <c r="B176" s="151">
        <v>6</v>
      </c>
      <c r="C176" s="135" t="s">
        <v>7</v>
      </c>
      <c r="D176" s="136">
        <v>2</v>
      </c>
      <c r="E176" s="131" t="s">
        <v>117</v>
      </c>
      <c r="F176" s="141">
        <v>2161</v>
      </c>
      <c r="G176" s="141">
        <v>2075</v>
      </c>
    </row>
    <row r="177" spans="1:7" s="1" customFormat="1" ht="12" customHeight="1" x14ac:dyDescent="0.25">
      <c r="A177" s="208">
        <v>2022</v>
      </c>
      <c r="B177" s="139">
        <v>42</v>
      </c>
      <c r="C177" s="137" t="s">
        <v>46</v>
      </c>
      <c r="D177" s="138">
        <v>1</v>
      </c>
      <c r="E177" s="134" t="s">
        <v>117</v>
      </c>
      <c r="F177" s="142">
        <v>3788</v>
      </c>
      <c r="G177" s="142">
        <v>3649</v>
      </c>
    </row>
    <row r="178" spans="1:7" s="1" customFormat="1" ht="12" customHeight="1" x14ac:dyDescent="0.25">
      <c r="A178" s="207">
        <v>2022</v>
      </c>
      <c r="B178" s="151">
        <v>2</v>
      </c>
      <c r="C178" s="135" t="s">
        <v>8</v>
      </c>
      <c r="D178" s="136">
        <v>2</v>
      </c>
      <c r="E178" s="131" t="s">
        <v>117</v>
      </c>
      <c r="F178" s="141">
        <v>292</v>
      </c>
      <c r="G178" s="141">
        <v>297</v>
      </c>
    </row>
    <row r="179" spans="1:7" s="1" customFormat="1" ht="12" customHeight="1" x14ac:dyDescent="0.25">
      <c r="A179" s="208">
        <v>2022</v>
      </c>
      <c r="B179" s="139">
        <v>92</v>
      </c>
      <c r="C179" s="137" t="s">
        <v>72</v>
      </c>
      <c r="D179" s="138">
        <v>1</v>
      </c>
      <c r="E179" s="134" t="s">
        <v>116</v>
      </c>
      <c r="F179" s="142">
        <v>1611</v>
      </c>
      <c r="G179" s="142">
        <v>1654</v>
      </c>
    </row>
    <row r="180" spans="1:7" s="1" customFormat="1" ht="12" customHeight="1" x14ac:dyDescent="0.25">
      <c r="A180" s="207">
        <v>2022</v>
      </c>
      <c r="B180" s="151">
        <v>9</v>
      </c>
      <c r="C180" s="135" t="s">
        <v>9</v>
      </c>
      <c r="D180" s="136">
        <v>2</v>
      </c>
      <c r="E180" s="131" t="s">
        <v>117</v>
      </c>
      <c r="F180" s="141">
        <v>9449</v>
      </c>
      <c r="G180" s="141">
        <v>11595</v>
      </c>
    </row>
    <row r="181" spans="1:7" s="1" customFormat="1" ht="12" customHeight="1" x14ac:dyDescent="0.25">
      <c r="A181" s="208">
        <v>2022</v>
      </c>
      <c r="B181" s="139">
        <v>41</v>
      </c>
      <c r="C181" s="137" t="s">
        <v>45</v>
      </c>
      <c r="D181" s="138">
        <v>1</v>
      </c>
      <c r="E181" s="134" t="s">
        <v>117</v>
      </c>
      <c r="F181" s="142">
        <v>7366</v>
      </c>
      <c r="G181" s="142">
        <v>7201</v>
      </c>
    </row>
    <row r="182" spans="1:7" s="1" customFormat="1" ht="12" customHeight="1" x14ac:dyDescent="0.25">
      <c r="A182" s="207">
        <v>2022</v>
      </c>
      <c r="B182" s="151">
        <v>3</v>
      </c>
      <c r="C182" s="135" t="s">
        <v>10</v>
      </c>
      <c r="D182" s="136">
        <v>2</v>
      </c>
      <c r="E182" s="131" t="s">
        <v>117</v>
      </c>
      <c r="F182" s="141">
        <v>6138</v>
      </c>
      <c r="G182" s="141">
        <v>6471</v>
      </c>
    </row>
    <row r="183" spans="1:7" s="1" customFormat="1" ht="12" customHeight="1" x14ac:dyDescent="0.25">
      <c r="A183" s="208">
        <v>2022</v>
      </c>
      <c r="B183" s="139">
        <v>91</v>
      </c>
      <c r="C183" s="137" t="s">
        <v>71</v>
      </c>
      <c r="D183" s="138">
        <v>1</v>
      </c>
      <c r="E183" s="134" t="s">
        <v>116</v>
      </c>
      <c r="F183" s="142">
        <v>1657</v>
      </c>
      <c r="G183" s="142">
        <v>1748</v>
      </c>
    </row>
    <row r="184" spans="1:7" s="1" customFormat="1" ht="12" customHeight="1" x14ac:dyDescent="0.25">
      <c r="A184" s="207">
        <v>2022</v>
      </c>
      <c r="B184" s="151">
        <v>23</v>
      </c>
      <c r="C184" s="135" t="s">
        <v>44</v>
      </c>
      <c r="D184" s="136">
        <v>1</v>
      </c>
      <c r="E184" s="131" t="s">
        <v>117</v>
      </c>
      <c r="F184" s="141">
        <v>3520</v>
      </c>
      <c r="G184" s="141">
        <v>3780</v>
      </c>
    </row>
    <row r="185" spans="1:7" s="1" customFormat="1" ht="12" customHeight="1" x14ac:dyDescent="0.25">
      <c r="A185" s="208">
        <v>2022</v>
      </c>
      <c r="B185" s="139">
        <v>8</v>
      </c>
      <c r="C185" s="137" t="s">
        <v>12</v>
      </c>
      <c r="D185" s="138">
        <v>2</v>
      </c>
      <c r="E185" s="134" t="s">
        <v>117</v>
      </c>
      <c r="F185" s="142">
        <v>1285</v>
      </c>
      <c r="G185" s="142">
        <v>1197</v>
      </c>
    </row>
    <row r="186" spans="1:7" s="1" customFormat="1" ht="12" customHeight="1" x14ac:dyDescent="0.25">
      <c r="A186" s="207">
        <v>2022</v>
      </c>
      <c r="B186" s="151">
        <v>11</v>
      </c>
      <c r="C186" s="135" t="s">
        <v>13</v>
      </c>
      <c r="D186" s="136">
        <v>2</v>
      </c>
      <c r="E186" s="131" t="s">
        <v>116</v>
      </c>
      <c r="F186" s="141">
        <v>6493</v>
      </c>
      <c r="G186" s="141">
        <v>6949</v>
      </c>
    </row>
    <row r="187" spans="1:7" s="1" customFormat="1" ht="12" customHeight="1" x14ac:dyDescent="0.25">
      <c r="A187" s="208">
        <v>2022</v>
      </c>
      <c r="B187" s="139">
        <v>32</v>
      </c>
      <c r="C187" s="137" t="s">
        <v>43</v>
      </c>
      <c r="D187" s="138">
        <v>1</v>
      </c>
      <c r="E187" s="134" t="s">
        <v>117</v>
      </c>
      <c r="F187" s="142">
        <v>16413</v>
      </c>
      <c r="G187" s="142">
        <v>16590</v>
      </c>
    </row>
    <row r="188" spans="1:7" s="1" customFormat="1" ht="12" customHeight="1" x14ac:dyDescent="0.25">
      <c r="A188" s="207">
        <v>2022</v>
      </c>
      <c r="B188" s="151">
        <v>12</v>
      </c>
      <c r="C188" s="135" t="s">
        <v>14</v>
      </c>
      <c r="D188" s="136">
        <v>2</v>
      </c>
      <c r="E188" s="131" t="s">
        <v>116</v>
      </c>
      <c r="F188" s="141">
        <v>2234</v>
      </c>
      <c r="G188" s="141">
        <v>2007</v>
      </c>
    </row>
    <row r="189" spans="1:7" s="1" customFormat="1" ht="12" customHeight="1" x14ac:dyDescent="0.25">
      <c r="A189" s="208">
        <v>2022</v>
      </c>
      <c r="B189" s="139">
        <v>15</v>
      </c>
      <c r="C189" s="137" t="s">
        <v>18</v>
      </c>
      <c r="D189" s="138">
        <v>2</v>
      </c>
      <c r="E189" s="134" t="s">
        <v>116</v>
      </c>
      <c r="F189" s="142">
        <v>865</v>
      </c>
      <c r="G189" s="142">
        <v>826</v>
      </c>
    </row>
    <row r="190" spans="1:7" s="1" customFormat="1" ht="12" customHeight="1" x14ac:dyDescent="0.25">
      <c r="A190" s="207">
        <v>2022</v>
      </c>
      <c r="B190" s="151">
        <v>13</v>
      </c>
      <c r="C190" s="135" t="s">
        <v>15</v>
      </c>
      <c r="D190" s="136">
        <v>2</v>
      </c>
      <c r="E190" s="131" t="s">
        <v>116</v>
      </c>
      <c r="F190" s="141">
        <v>2271</v>
      </c>
      <c r="G190" s="141">
        <v>2183</v>
      </c>
    </row>
    <row r="191" spans="1:7" s="1" customFormat="1" ht="12" customHeight="1" x14ac:dyDescent="0.25">
      <c r="A191" s="208">
        <v>2022</v>
      </c>
      <c r="B191" s="139">
        <v>95</v>
      </c>
      <c r="C191" s="137" t="s">
        <v>70</v>
      </c>
      <c r="D191" s="138">
        <v>1</v>
      </c>
      <c r="E191" s="134" t="s">
        <v>116</v>
      </c>
      <c r="F191" s="142">
        <v>5664</v>
      </c>
      <c r="G191" s="142">
        <v>5801</v>
      </c>
    </row>
    <row r="192" spans="1:7" s="1" customFormat="1" ht="12" customHeight="1" x14ac:dyDescent="0.25">
      <c r="A192" s="207">
        <v>2022</v>
      </c>
      <c r="B192" s="151">
        <v>14</v>
      </c>
      <c r="C192" s="135" t="s">
        <v>16</v>
      </c>
      <c r="D192" s="136">
        <v>2</v>
      </c>
      <c r="E192" s="131" t="s">
        <v>116</v>
      </c>
      <c r="F192" s="141">
        <v>1222</v>
      </c>
      <c r="G192" s="141">
        <v>1205</v>
      </c>
    </row>
    <row r="193" spans="1:7" s="1" customFormat="1" ht="12" customHeight="1" x14ac:dyDescent="0.25">
      <c r="A193" s="208">
        <v>2022</v>
      </c>
      <c r="B193" s="139">
        <v>165</v>
      </c>
      <c r="C193" s="137" t="s">
        <v>80</v>
      </c>
      <c r="D193" s="138">
        <v>1</v>
      </c>
      <c r="E193" s="134" t="s">
        <v>116</v>
      </c>
      <c r="F193" s="142">
        <v>260</v>
      </c>
      <c r="G193" s="142">
        <v>273</v>
      </c>
    </row>
    <row r="194" spans="1:7" s="1" customFormat="1" ht="12" customHeight="1" x14ac:dyDescent="0.25">
      <c r="A194" s="207">
        <v>2022</v>
      </c>
      <c r="B194" s="151">
        <v>16</v>
      </c>
      <c r="C194" s="135" t="s">
        <v>17</v>
      </c>
      <c r="D194" s="136">
        <v>2</v>
      </c>
      <c r="E194" s="131" t="s">
        <v>116</v>
      </c>
      <c r="F194" s="141">
        <v>1220</v>
      </c>
      <c r="G194" s="141">
        <v>1248</v>
      </c>
    </row>
    <row r="195" spans="1:7" s="1" customFormat="1" ht="12" customHeight="1" x14ac:dyDescent="0.25">
      <c r="A195" s="208">
        <v>2022</v>
      </c>
      <c r="B195" s="139">
        <v>51</v>
      </c>
      <c r="C195" s="137" t="s">
        <v>42</v>
      </c>
      <c r="D195" s="138">
        <v>1</v>
      </c>
      <c r="E195" s="134" t="s">
        <v>117</v>
      </c>
      <c r="F195" s="142">
        <v>12000</v>
      </c>
      <c r="G195" s="142">
        <v>13862</v>
      </c>
    </row>
    <row r="196" spans="1:7" s="1" customFormat="1" ht="12" customHeight="1" x14ac:dyDescent="0.25">
      <c r="A196" s="207">
        <v>2022</v>
      </c>
      <c r="B196" s="151">
        <v>87</v>
      </c>
      <c r="C196" s="135" t="s">
        <v>69</v>
      </c>
      <c r="D196" s="136">
        <v>1</v>
      </c>
      <c r="E196" s="131" t="s">
        <v>116</v>
      </c>
      <c r="F196" s="141">
        <v>2577</v>
      </c>
      <c r="G196" s="141">
        <v>2154</v>
      </c>
    </row>
    <row r="197" spans="1:7" s="1" customFormat="1" ht="12" customHeight="1" x14ac:dyDescent="0.25">
      <c r="A197" s="208">
        <v>2022</v>
      </c>
      <c r="B197" s="139">
        <v>160</v>
      </c>
      <c r="C197" s="137" t="s">
        <v>19</v>
      </c>
      <c r="D197" s="138">
        <v>2</v>
      </c>
      <c r="E197" s="134" t="s">
        <v>116</v>
      </c>
      <c r="F197" s="142">
        <v>968</v>
      </c>
      <c r="G197" s="142">
        <v>1283</v>
      </c>
    </row>
    <row r="198" spans="1:7" s="1" customFormat="1" ht="12" customHeight="1" x14ac:dyDescent="0.25">
      <c r="A198" s="207">
        <v>2022</v>
      </c>
      <c r="B198" s="151">
        <v>39</v>
      </c>
      <c r="C198" s="135" t="s">
        <v>41</v>
      </c>
      <c r="D198" s="136">
        <v>1</v>
      </c>
      <c r="E198" s="131" t="s">
        <v>117</v>
      </c>
      <c r="F198" s="141">
        <v>2829</v>
      </c>
      <c r="G198" s="141">
        <v>2784</v>
      </c>
    </row>
    <row r="199" spans="1:7" s="1" customFormat="1" ht="12" customHeight="1" x14ac:dyDescent="0.25">
      <c r="A199" s="208">
        <v>2022</v>
      </c>
      <c r="B199" s="139">
        <v>127</v>
      </c>
      <c r="C199" s="137" t="s">
        <v>20</v>
      </c>
      <c r="D199" s="138">
        <v>1</v>
      </c>
      <c r="E199" s="134" t="s">
        <v>117</v>
      </c>
      <c r="F199" s="142">
        <v>1998</v>
      </c>
      <c r="G199" s="142">
        <v>1902</v>
      </c>
    </row>
    <row r="200" spans="1:7" s="1" customFormat="1" ht="12" customHeight="1" x14ac:dyDescent="0.25">
      <c r="A200" s="207">
        <v>2022</v>
      </c>
      <c r="B200" s="151">
        <v>30</v>
      </c>
      <c r="C200" s="135" t="s">
        <v>40</v>
      </c>
      <c r="D200" s="136">
        <v>1</v>
      </c>
      <c r="E200" s="131" t="s">
        <v>117</v>
      </c>
      <c r="F200" s="141">
        <v>2761</v>
      </c>
      <c r="G200" s="141">
        <v>3517</v>
      </c>
    </row>
    <row r="201" spans="1:7" s="1" customFormat="1" ht="12" customHeight="1" x14ac:dyDescent="0.25">
      <c r="A201" s="208">
        <v>2022</v>
      </c>
      <c r="B201" s="139">
        <v>17</v>
      </c>
      <c r="C201" s="137" t="s">
        <v>21</v>
      </c>
      <c r="D201" s="138">
        <v>1</v>
      </c>
      <c r="E201" s="134" t="s">
        <v>117</v>
      </c>
      <c r="F201" s="142">
        <v>8393</v>
      </c>
      <c r="G201" s="142">
        <v>8551</v>
      </c>
    </row>
    <row r="202" spans="1:7" s="1" customFormat="1" ht="12" customHeight="1" x14ac:dyDescent="0.25">
      <c r="A202" s="207">
        <v>2022</v>
      </c>
      <c r="B202" s="151">
        <v>82</v>
      </c>
      <c r="C202" s="135" t="s">
        <v>68</v>
      </c>
      <c r="D202" s="136">
        <v>1</v>
      </c>
      <c r="E202" s="131" t="s">
        <v>116</v>
      </c>
      <c r="F202" s="141">
        <v>1844</v>
      </c>
      <c r="G202" s="141">
        <v>2061</v>
      </c>
    </row>
    <row r="203" spans="1:7" s="1" customFormat="1" ht="12" customHeight="1" x14ac:dyDescent="0.25">
      <c r="A203" s="208">
        <v>2022</v>
      </c>
      <c r="B203" s="139">
        <v>18</v>
      </c>
      <c r="C203" s="137" t="s">
        <v>22</v>
      </c>
      <c r="D203" s="138">
        <v>1</v>
      </c>
      <c r="E203" s="134" t="s">
        <v>117</v>
      </c>
      <c r="F203" s="142">
        <v>2621</v>
      </c>
      <c r="G203" s="142">
        <v>2810</v>
      </c>
    </row>
    <row r="204" spans="1:7" s="1" customFormat="1" ht="12" customHeight="1" x14ac:dyDescent="0.25">
      <c r="A204" s="207">
        <v>2022</v>
      </c>
      <c r="B204" s="151">
        <v>89</v>
      </c>
      <c r="C204" s="135" t="s">
        <v>67</v>
      </c>
      <c r="D204" s="136">
        <v>1</v>
      </c>
      <c r="E204" s="131" t="s">
        <v>116</v>
      </c>
      <c r="F204" s="141">
        <v>5749</v>
      </c>
      <c r="G204" s="141">
        <v>6303</v>
      </c>
    </row>
    <row r="205" spans="1:7" s="1" customFormat="1" ht="12" customHeight="1" x14ac:dyDescent="0.25">
      <c r="A205" s="208">
        <v>2022</v>
      </c>
      <c r="B205" s="139">
        <v>46</v>
      </c>
      <c r="C205" s="137" t="s">
        <v>23</v>
      </c>
      <c r="D205" s="138">
        <v>1</v>
      </c>
      <c r="E205" s="134" t="s">
        <v>117</v>
      </c>
      <c r="F205" s="142">
        <v>6731</v>
      </c>
      <c r="G205" s="142">
        <v>6641</v>
      </c>
    </row>
    <row r="206" spans="1:7" s="1" customFormat="1" ht="12" customHeight="1" x14ac:dyDescent="0.25">
      <c r="A206" s="207">
        <v>2022</v>
      </c>
      <c r="B206" s="151">
        <v>20</v>
      </c>
      <c r="C206" s="135" t="s">
        <v>24</v>
      </c>
      <c r="D206" s="136">
        <v>1</v>
      </c>
      <c r="E206" s="131" t="s">
        <v>117</v>
      </c>
      <c r="F206" s="141">
        <v>6186</v>
      </c>
      <c r="G206" s="141">
        <v>6007</v>
      </c>
    </row>
    <row r="207" spans="1:7" s="1" customFormat="1" ht="12" customHeight="1" x14ac:dyDescent="0.25">
      <c r="A207" s="208">
        <v>2022</v>
      </c>
      <c r="B207" s="139">
        <v>64</v>
      </c>
      <c r="C207" s="137" t="s">
        <v>50</v>
      </c>
      <c r="D207" s="138">
        <v>1</v>
      </c>
      <c r="E207" s="134" t="s">
        <v>117</v>
      </c>
      <c r="F207" s="142">
        <v>3403</v>
      </c>
      <c r="G207" s="142">
        <v>3390</v>
      </c>
    </row>
    <row r="208" spans="1:7" s="1" customFormat="1" ht="12" customHeight="1" x14ac:dyDescent="0.25">
      <c r="A208" s="207">
        <v>2022</v>
      </c>
      <c r="B208" s="151">
        <v>45</v>
      </c>
      <c r="C208" s="135" t="s">
        <v>25</v>
      </c>
      <c r="D208" s="136">
        <v>1</v>
      </c>
      <c r="E208" s="131" t="s">
        <v>117</v>
      </c>
      <c r="F208" s="141">
        <v>1612</v>
      </c>
      <c r="G208" s="141">
        <v>1804</v>
      </c>
    </row>
    <row r="209" spans="1:7" s="1" customFormat="1" ht="12" customHeight="1" x14ac:dyDescent="0.25">
      <c r="A209" s="208">
        <v>2022</v>
      </c>
      <c r="B209" s="139">
        <v>28</v>
      </c>
      <c r="C209" s="137" t="s">
        <v>26</v>
      </c>
      <c r="D209" s="138">
        <v>1</v>
      </c>
      <c r="E209" s="134" t="s">
        <v>117</v>
      </c>
      <c r="F209" s="142">
        <v>2927</v>
      </c>
      <c r="G209" s="142">
        <v>3418</v>
      </c>
    </row>
    <row r="210" spans="1:7" s="1" customFormat="1" ht="12" customHeight="1" x14ac:dyDescent="0.25">
      <c r="A210" s="207">
        <v>2022</v>
      </c>
      <c r="B210" s="151">
        <v>65</v>
      </c>
      <c r="C210" s="135" t="s">
        <v>39</v>
      </c>
      <c r="D210" s="136">
        <v>1</v>
      </c>
      <c r="E210" s="131" t="s">
        <v>117</v>
      </c>
      <c r="F210" s="141">
        <v>53915</v>
      </c>
      <c r="G210" s="141">
        <v>60135</v>
      </c>
    </row>
    <row r="211" spans="1:7" s="1" customFormat="1" ht="12" customHeight="1" x14ac:dyDescent="0.25">
      <c r="A211" s="208">
        <v>2022</v>
      </c>
      <c r="B211" s="139">
        <v>27</v>
      </c>
      <c r="C211" s="137" t="s">
        <v>27</v>
      </c>
      <c r="D211" s="138">
        <v>1</v>
      </c>
      <c r="E211" s="134" t="s">
        <v>117</v>
      </c>
      <c r="F211" s="142">
        <v>3338</v>
      </c>
      <c r="G211" s="142">
        <v>3388</v>
      </c>
    </row>
    <row r="212" spans="1:7" s="1" customFormat="1" ht="12" customHeight="1" x14ac:dyDescent="0.25">
      <c r="A212" s="207">
        <v>2022</v>
      </c>
      <c r="B212" s="151">
        <v>22</v>
      </c>
      <c r="C212" s="135" t="s">
        <v>38</v>
      </c>
      <c r="D212" s="136">
        <v>1</v>
      </c>
      <c r="E212" s="131" t="s">
        <v>117</v>
      </c>
      <c r="F212" s="141">
        <v>3819</v>
      </c>
      <c r="G212" s="141">
        <v>3640</v>
      </c>
    </row>
    <row r="213" spans="1:7" s="1" customFormat="1" ht="12" customHeight="1" x14ac:dyDescent="0.25">
      <c r="A213" s="208">
        <v>2022</v>
      </c>
      <c r="B213" s="139">
        <v>128</v>
      </c>
      <c r="C213" s="137" t="s">
        <v>28</v>
      </c>
      <c r="D213" s="138">
        <v>1</v>
      </c>
      <c r="E213" s="134" t="s">
        <v>117</v>
      </c>
      <c r="F213" s="142">
        <v>1574</v>
      </c>
      <c r="G213" s="142">
        <v>1692</v>
      </c>
    </row>
    <row r="214" spans="1:7" s="1" customFormat="1" ht="12" customHeight="1" x14ac:dyDescent="0.25">
      <c r="A214" s="207">
        <v>2022</v>
      </c>
      <c r="B214" s="151">
        <v>90</v>
      </c>
      <c r="C214" s="135" t="s">
        <v>74</v>
      </c>
      <c r="D214" s="136">
        <v>1</v>
      </c>
      <c r="E214" s="131" t="s">
        <v>116</v>
      </c>
      <c r="F214" s="141">
        <v>1908</v>
      </c>
      <c r="G214" s="141">
        <v>1861</v>
      </c>
    </row>
    <row r="215" spans="1:7" s="1" customFormat="1" ht="12" customHeight="1" x14ac:dyDescent="0.25">
      <c r="A215" s="208">
        <v>2022</v>
      </c>
      <c r="B215" s="139">
        <v>36</v>
      </c>
      <c r="C215" s="137" t="s">
        <v>29</v>
      </c>
      <c r="D215" s="138">
        <v>1</v>
      </c>
      <c r="E215" s="134" t="s">
        <v>117</v>
      </c>
      <c r="F215" s="142">
        <v>2851</v>
      </c>
      <c r="G215" s="142">
        <v>2719</v>
      </c>
    </row>
    <row r="216" spans="1:7" s="1" customFormat="1" ht="12" customHeight="1" x14ac:dyDescent="0.25">
      <c r="A216" s="207">
        <v>2022</v>
      </c>
      <c r="B216" s="151">
        <v>118</v>
      </c>
      <c r="C216" s="135" t="s">
        <v>84</v>
      </c>
      <c r="D216" s="136">
        <v>3</v>
      </c>
      <c r="E216" s="131" t="s">
        <v>116</v>
      </c>
      <c r="F216" s="141">
        <v>2501</v>
      </c>
      <c r="G216" s="141">
        <v>2377</v>
      </c>
    </row>
    <row r="217" spans="1:7" s="1" customFormat="1" ht="12" customHeight="1" x14ac:dyDescent="0.25">
      <c r="A217" s="208">
        <v>2022</v>
      </c>
      <c r="B217" s="139">
        <v>29</v>
      </c>
      <c r="C217" s="137" t="s">
        <v>30</v>
      </c>
      <c r="D217" s="138">
        <v>1</v>
      </c>
      <c r="E217" s="134" t="s">
        <v>117</v>
      </c>
      <c r="F217" s="142">
        <v>2654</v>
      </c>
      <c r="G217" s="142">
        <v>2586</v>
      </c>
    </row>
    <row r="218" spans="1:7" s="1" customFormat="1" ht="12" customHeight="1" x14ac:dyDescent="0.25">
      <c r="A218" s="207">
        <v>2022</v>
      </c>
      <c r="B218" s="151">
        <v>78</v>
      </c>
      <c r="C218" s="135" t="s">
        <v>66</v>
      </c>
      <c r="D218" s="136">
        <v>1</v>
      </c>
      <c r="E218" s="131" t="s">
        <v>116</v>
      </c>
      <c r="F218" s="141">
        <v>2453</v>
      </c>
      <c r="G218" s="141">
        <v>2248</v>
      </c>
    </row>
    <row r="219" spans="1:7" s="1" customFormat="1" ht="12" customHeight="1" x14ac:dyDescent="0.25">
      <c r="A219" s="208">
        <v>2022</v>
      </c>
      <c r="B219" s="139">
        <v>49</v>
      </c>
      <c r="C219" s="137" t="s">
        <v>31</v>
      </c>
      <c r="D219" s="138">
        <v>1</v>
      </c>
      <c r="E219" s="134" t="s">
        <v>117</v>
      </c>
      <c r="F219" s="142">
        <v>3008</v>
      </c>
      <c r="G219" s="142">
        <v>3350</v>
      </c>
    </row>
    <row r="220" spans="1:7" s="1" customFormat="1" ht="12" customHeight="1" x14ac:dyDescent="0.25">
      <c r="A220" s="207">
        <v>2022</v>
      </c>
      <c r="B220" s="151">
        <v>56</v>
      </c>
      <c r="C220" s="135" t="s">
        <v>32</v>
      </c>
      <c r="D220" s="136">
        <v>1</v>
      </c>
      <c r="E220" s="131" t="s">
        <v>117</v>
      </c>
      <c r="F220" s="141">
        <v>3016</v>
      </c>
      <c r="G220" s="141">
        <v>3300</v>
      </c>
    </row>
    <row r="221" spans="1:7" s="1" customFormat="1" ht="12" customHeight="1" x14ac:dyDescent="0.25">
      <c r="A221" s="208">
        <v>2022</v>
      </c>
      <c r="B221" s="139">
        <v>77</v>
      </c>
      <c r="C221" s="137" t="s">
        <v>65</v>
      </c>
      <c r="D221" s="138">
        <v>1</v>
      </c>
      <c r="E221" s="134" t="s">
        <v>116</v>
      </c>
      <c r="F221" s="142">
        <v>4813</v>
      </c>
      <c r="G221" s="142">
        <v>5537</v>
      </c>
    </row>
    <row r="222" spans="1:7" s="1" customFormat="1" ht="12" customHeight="1" x14ac:dyDescent="0.25">
      <c r="A222" s="207">
        <v>2022</v>
      </c>
      <c r="B222" s="151">
        <v>68</v>
      </c>
      <c r="C222" s="135" t="s">
        <v>33</v>
      </c>
      <c r="D222" s="136">
        <v>1</v>
      </c>
      <c r="E222" s="131" t="s">
        <v>117</v>
      </c>
      <c r="F222" s="141">
        <v>4896</v>
      </c>
      <c r="G222" s="141">
        <v>4659</v>
      </c>
    </row>
    <row r="223" spans="1:7" s="1" customFormat="1" ht="12" customHeight="1" x14ac:dyDescent="0.25">
      <c r="A223" s="208">
        <v>2022</v>
      </c>
      <c r="B223" s="139">
        <v>179</v>
      </c>
      <c r="C223" s="137" t="s">
        <v>79</v>
      </c>
      <c r="D223" s="138">
        <v>1</v>
      </c>
      <c r="E223" s="134" t="s">
        <v>116</v>
      </c>
      <c r="F223" s="142">
        <v>390</v>
      </c>
      <c r="G223" s="142">
        <v>507</v>
      </c>
    </row>
    <row r="224" spans="1:7" s="1" customFormat="1" ht="12" customHeight="1" x14ac:dyDescent="0.25">
      <c r="A224" s="207">
        <v>2022</v>
      </c>
      <c r="B224" s="151">
        <v>63</v>
      </c>
      <c r="C224" s="135" t="s">
        <v>34</v>
      </c>
      <c r="D224" s="136">
        <v>1</v>
      </c>
      <c r="E224" s="131" t="s">
        <v>117</v>
      </c>
      <c r="F224" s="141">
        <v>2933</v>
      </c>
      <c r="G224" s="141">
        <v>2884</v>
      </c>
    </row>
    <row r="225" spans="1:7" s="1" customFormat="1" ht="12" customHeight="1" x14ac:dyDescent="0.25">
      <c r="A225" s="208">
        <v>2022</v>
      </c>
      <c r="B225" s="139">
        <v>25</v>
      </c>
      <c r="C225" s="137" t="s">
        <v>37</v>
      </c>
      <c r="D225" s="138">
        <v>1</v>
      </c>
      <c r="E225" s="134" t="s">
        <v>117</v>
      </c>
      <c r="F225" s="142">
        <v>3140</v>
      </c>
      <c r="G225" s="142">
        <v>3267</v>
      </c>
    </row>
    <row r="226" spans="1:7" s="1" customFormat="1" ht="12" customHeight="1" x14ac:dyDescent="0.25">
      <c r="A226" s="207">
        <v>2022</v>
      </c>
      <c r="B226" s="151">
        <v>126</v>
      </c>
      <c r="C226" s="135" t="s">
        <v>35</v>
      </c>
      <c r="D226" s="136">
        <v>1</v>
      </c>
      <c r="E226" s="131" t="s">
        <v>117</v>
      </c>
      <c r="F226" s="141">
        <v>3559</v>
      </c>
      <c r="G226" s="141">
        <v>4736</v>
      </c>
    </row>
    <row r="227" spans="1:7" s="1" customFormat="1" ht="12" customHeight="1" x14ac:dyDescent="0.25">
      <c r="A227" s="208">
        <v>2022</v>
      </c>
      <c r="B227" s="139">
        <v>58</v>
      </c>
      <c r="C227" s="137" t="s">
        <v>36</v>
      </c>
      <c r="D227" s="138">
        <v>1</v>
      </c>
      <c r="E227" s="134" t="s">
        <v>117</v>
      </c>
      <c r="F227" s="142">
        <v>10299</v>
      </c>
      <c r="G227" s="142">
        <v>11720</v>
      </c>
    </row>
    <row r="228" spans="1:7" s="1" customFormat="1" ht="12" customHeight="1" x14ac:dyDescent="0.25">
      <c r="A228" s="207">
        <v>2022</v>
      </c>
      <c r="B228" s="151">
        <v>76</v>
      </c>
      <c r="C228" s="135" t="s">
        <v>64</v>
      </c>
      <c r="D228" s="136">
        <v>1</v>
      </c>
      <c r="E228" s="131" t="s">
        <v>116</v>
      </c>
      <c r="F228" s="141">
        <v>1671</v>
      </c>
      <c r="G228" s="141">
        <v>1660</v>
      </c>
    </row>
    <row r="229" spans="1:7" s="1" customFormat="1" ht="12" customHeight="1" x14ac:dyDescent="0.25">
      <c r="A229" s="208">
        <v>2022</v>
      </c>
      <c r="B229" s="139">
        <v>75</v>
      </c>
      <c r="C229" s="137" t="s">
        <v>63</v>
      </c>
      <c r="D229" s="138">
        <v>1</v>
      </c>
      <c r="E229" s="134" t="s">
        <v>116</v>
      </c>
      <c r="F229" s="142">
        <v>2422</v>
      </c>
      <c r="G229" s="142">
        <v>2482</v>
      </c>
    </row>
    <row r="230" spans="1:7" s="1" customFormat="1" ht="12" customHeight="1" x14ac:dyDescent="0.25">
      <c r="A230" s="207">
        <v>2022</v>
      </c>
      <c r="B230" s="151">
        <v>86</v>
      </c>
      <c r="C230" s="135" t="s">
        <v>62</v>
      </c>
      <c r="D230" s="136">
        <v>1</v>
      </c>
      <c r="E230" s="131" t="s">
        <v>116</v>
      </c>
      <c r="F230" s="141">
        <v>2409</v>
      </c>
      <c r="G230" s="141">
        <v>2381</v>
      </c>
    </row>
    <row r="231" spans="1:7" s="1" customFormat="1" ht="12" customHeight="1" x14ac:dyDescent="0.25">
      <c r="A231" s="208">
        <v>2022</v>
      </c>
      <c r="B231" s="139">
        <v>73</v>
      </c>
      <c r="C231" s="137" t="s">
        <v>60</v>
      </c>
      <c r="D231" s="138">
        <v>1</v>
      </c>
      <c r="E231" s="134" t="s">
        <v>116</v>
      </c>
      <c r="F231" s="142">
        <v>2451</v>
      </c>
      <c r="G231" s="142">
        <v>2513</v>
      </c>
    </row>
    <row r="232" spans="1:7" s="1" customFormat="1" ht="12" customHeight="1" x14ac:dyDescent="0.25">
      <c r="A232" s="207">
        <v>2022</v>
      </c>
      <c r="B232" s="151">
        <v>53</v>
      </c>
      <c r="C232" s="135" t="s">
        <v>48</v>
      </c>
      <c r="D232" s="136">
        <v>1</v>
      </c>
      <c r="E232" s="131" t="s">
        <v>117</v>
      </c>
      <c r="F232" s="141">
        <v>2633</v>
      </c>
      <c r="G232" s="141">
        <v>3018</v>
      </c>
    </row>
    <row r="233" spans="1:7" s="1" customFormat="1" ht="12" customHeight="1" x14ac:dyDescent="0.25">
      <c r="A233" s="208">
        <v>2022</v>
      </c>
      <c r="B233" s="139">
        <v>55</v>
      </c>
      <c r="C233" s="137" t="s">
        <v>49</v>
      </c>
      <c r="D233" s="138">
        <v>1</v>
      </c>
      <c r="E233" s="134" t="s">
        <v>117</v>
      </c>
      <c r="F233" s="142">
        <v>960</v>
      </c>
      <c r="G233" s="142">
        <v>924</v>
      </c>
    </row>
    <row r="234" spans="1:7" s="1" customFormat="1" ht="12" customHeight="1" x14ac:dyDescent="0.25">
      <c r="A234" s="207">
        <v>2022</v>
      </c>
      <c r="B234" s="151">
        <v>116</v>
      </c>
      <c r="C234" s="135" t="s">
        <v>53</v>
      </c>
      <c r="D234" s="136">
        <v>1</v>
      </c>
      <c r="E234" s="131" t="s">
        <v>618</v>
      </c>
      <c r="F234" s="141">
        <v>7345</v>
      </c>
      <c r="G234" s="141">
        <v>7311</v>
      </c>
    </row>
    <row r="235" spans="1:7" s="1" customFormat="1" ht="12" customHeight="1" x14ac:dyDescent="0.25">
      <c r="A235" s="208">
        <v>2022</v>
      </c>
      <c r="B235" s="139">
        <v>164</v>
      </c>
      <c r="C235" s="137" t="s">
        <v>78</v>
      </c>
      <c r="D235" s="138">
        <v>1</v>
      </c>
      <c r="E235" s="134" t="s">
        <v>116</v>
      </c>
      <c r="F235" s="142">
        <v>492</v>
      </c>
      <c r="G235" s="142">
        <v>512</v>
      </c>
    </row>
    <row r="236" spans="1:7" s="1" customFormat="1" ht="12" customHeight="1" x14ac:dyDescent="0.25">
      <c r="A236" s="207">
        <v>2022</v>
      </c>
      <c r="B236" s="151">
        <v>71</v>
      </c>
      <c r="C236" s="135" t="s">
        <v>54</v>
      </c>
      <c r="D236" s="136">
        <v>1</v>
      </c>
      <c r="E236" s="131" t="s">
        <v>116</v>
      </c>
      <c r="F236" s="141">
        <v>31838</v>
      </c>
      <c r="G236" s="141">
        <v>26439</v>
      </c>
    </row>
    <row r="237" spans="1:7" s="1" customFormat="1" ht="12" customHeight="1" x14ac:dyDescent="0.25">
      <c r="A237" s="208">
        <v>2022</v>
      </c>
      <c r="B237" s="139">
        <v>72</v>
      </c>
      <c r="C237" s="137" t="s">
        <v>59</v>
      </c>
      <c r="D237" s="138">
        <v>1</v>
      </c>
      <c r="E237" s="134" t="s">
        <v>116</v>
      </c>
      <c r="F237" s="142">
        <v>4765</v>
      </c>
      <c r="G237" s="142">
        <v>5397</v>
      </c>
    </row>
    <row r="238" spans="1:7" s="1" customFormat="1" ht="12" customHeight="1" x14ac:dyDescent="0.25">
      <c r="A238" s="207">
        <v>2022</v>
      </c>
      <c r="B238" s="151">
        <v>80</v>
      </c>
      <c r="C238" s="135" t="s">
        <v>55</v>
      </c>
      <c r="D238" s="136">
        <v>1</v>
      </c>
      <c r="E238" s="131" t="s">
        <v>116</v>
      </c>
      <c r="F238" s="141">
        <v>9650</v>
      </c>
      <c r="G238" s="141">
        <v>10006</v>
      </c>
    </row>
    <row r="239" spans="1:7" s="1" customFormat="1" ht="12" customHeight="1" x14ac:dyDescent="0.25">
      <c r="A239" s="208">
        <v>2022</v>
      </c>
      <c r="B239" s="139">
        <v>84</v>
      </c>
      <c r="C239" s="137" t="s">
        <v>56</v>
      </c>
      <c r="D239" s="138">
        <v>1</v>
      </c>
      <c r="E239" s="134" t="s">
        <v>116</v>
      </c>
      <c r="F239" s="142">
        <v>2429</v>
      </c>
      <c r="G239" s="142">
        <v>2542</v>
      </c>
    </row>
    <row r="240" spans="1:7" s="1" customFormat="1" ht="12" customHeight="1" x14ac:dyDescent="0.25">
      <c r="A240" s="207">
        <v>2022</v>
      </c>
      <c r="B240" s="151">
        <v>85</v>
      </c>
      <c r="C240" s="135" t="s">
        <v>57</v>
      </c>
      <c r="D240" s="136">
        <v>1</v>
      </c>
      <c r="E240" s="131" t="s">
        <v>116</v>
      </c>
      <c r="F240" s="141">
        <v>6507</v>
      </c>
      <c r="G240" s="141">
        <v>7308</v>
      </c>
    </row>
    <row r="241" spans="1:7" s="1" customFormat="1" ht="12" customHeight="1" x14ac:dyDescent="0.25">
      <c r="A241" s="208">
        <v>2022</v>
      </c>
      <c r="B241" s="139">
        <v>94</v>
      </c>
      <c r="C241" s="137" t="s">
        <v>58</v>
      </c>
      <c r="D241" s="138">
        <v>1</v>
      </c>
      <c r="E241" s="134" t="s">
        <v>116</v>
      </c>
      <c r="F241" s="142">
        <v>2085</v>
      </c>
      <c r="G241" s="142">
        <v>2221</v>
      </c>
    </row>
    <row r="242" spans="1:7" s="1" customFormat="1" ht="12" customHeight="1" x14ac:dyDescent="0.25">
      <c r="A242" s="207">
        <v>2022</v>
      </c>
      <c r="B242" s="151">
        <v>70</v>
      </c>
      <c r="C242" s="135" t="s">
        <v>83</v>
      </c>
      <c r="D242" s="136">
        <v>3</v>
      </c>
      <c r="E242" s="131" t="s">
        <v>117</v>
      </c>
      <c r="F242" s="141">
        <v>3949</v>
      </c>
      <c r="G242" s="141">
        <v>5599</v>
      </c>
    </row>
    <row r="243" spans="1:7" s="1" customFormat="1" ht="12" customHeight="1" x14ac:dyDescent="0.25">
      <c r="A243" s="208">
        <v>2022</v>
      </c>
      <c r="B243" s="139">
        <v>79</v>
      </c>
      <c r="C243" s="137" t="s">
        <v>61</v>
      </c>
      <c r="D243" s="138">
        <v>1</v>
      </c>
      <c r="E243" s="134" t="s">
        <v>116</v>
      </c>
      <c r="F243" s="142">
        <v>1326</v>
      </c>
      <c r="G243" s="142">
        <v>1392</v>
      </c>
    </row>
    <row r="244" spans="1:7" s="1" customFormat="1" ht="12" customHeight="1" x14ac:dyDescent="0.25">
      <c r="A244" s="207">
        <v>2022</v>
      </c>
      <c r="B244" s="151">
        <v>163</v>
      </c>
      <c r="C244" s="135" t="s">
        <v>77</v>
      </c>
      <c r="D244" s="136">
        <v>1</v>
      </c>
      <c r="E244" s="131" t="s">
        <v>116</v>
      </c>
      <c r="F244" s="141">
        <v>761</v>
      </c>
      <c r="G244" s="141">
        <v>731</v>
      </c>
    </row>
    <row r="245" spans="1:7" s="1" customFormat="1" ht="12" customHeight="1" x14ac:dyDescent="0.25">
      <c r="A245" s="208">
        <v>2022</v>
      </c>
      <c r="B245" s="139">
        <v>114</v>
      </c>
      <c r="C245" s="137" t="s">
        <v>81</v>
      </c>
      <c r="D245" s="138">
        <v>6</v>
      </c>
      <c r="E245" s="134" t="s">
        <v>118</v>
      </c>
      <c r="F245" s="142">
        <v>5981</v>
      </c>
      <c r="G245" s="142">
        <v>6151</v>
      </c>
    </row>
    <row r="246" spans="1:7" s="1" customFormat="1" ht="12" customHeight="1" x14ac:dyDescent="0.25">
      <c r="A246" s="207">
        <v>2022</v>
      </c>
      <c r="B246" s="151">
        <v>161</v>
      </c>
      <c r="C246" s="135" t="s">
        <v>75</v>
      </c>
      <c r="D246" s="136">
        <v>1</v>
      </c>
      <c r="E246" s="131" t="s">
        <v>116</v>
      </c>
      <c r="F246" s="141">
        <v>2774</v>
      </c>
      <c r="G246" s="141">
        <v>2927</v>
      </c>
    </row>
    <row r="247" spans="1:7" s="1" customFormat="1" ht="12" customHeight="1" x14ac:dyDescent="0.25">
      <c r="A247" s="208">
        <v>2022</v>
      </c>
      <c r="B247" s="139">
        <v>162</v>
      </c>
      <c r="C247" s="137" t="s">
        <v>76</v>
      </c>
      <c r="D247" s="138">
        <v>1</v>
      </c>
      <c r="E247" s="134" t="s">
        <v>116</v>
      </c>
      <c r="F247" s="142">
        <v>978</v>
      </c>
      <c r="G247" s="142">
        <v>1192</v>
      </c>
    </row>
    <row r="248" spans="1:7" s="1" customFormat="1" ht="12" customHeight="1" x14ac:dyDescent="0.25">
      <c r="A248" s="207">
        <v>2021</v>
      </c>
      <c r="B248" s="151">
        <v>115</v>
      </c>
      <c r="C248" s="135" t="s">
        <v>2</v>
      </c>
      <c r="D248" s="136">
        <v>5</v>
      </c>
      <c r="E248" s="131" t="s">
        <v>618</v>
      </c>
      <c r="F248" s="141">
        <v>804</v>
      </c>
      <c r="G248" s="141">
        <v>758</v>
      </c>
    </row>
    <row r="249" spans="1:7" s="1" customFormat="1" ht="12" customHeight="1" x14ac:dyDescent="0.25">
      <c r="A249" s="208">
        <v>2021</v>
      </c>
      <c r="B249" s="139">
        <v>83</v>
      </c>
      <c r="C249" s="137" t="s">
        <v>73</v>
      </c>
      <c r="D249" s="138">
        <v>1</v>
      </c>
      <c r="E249" s="134" t="s">
        <v>116</v>
      </c>
      <c r="F249" s="142">
        <v>3000</v>
      </c>
      <c r="G249" s="142">
        <v>3261</v>
      </c>
    </row>
    <row r="250" spans="1:7" s="1" customFormat="1" ht="12" customHeight="1" x14ac:dyDescent="0.25">
      <c r="A250" s="207">
        <v>2021</v>
      </c>
      <c r="B250" s="151">
        <v>1</v>
      </c>
      <c r="C250" s="135" t="s">
        <v>3</v>
      </c>
      <c r="D250" s="136">
        <v>2</v>
      </c>
      <c r="E250" s="131" t="s">
        <v>117</v>
      </c>
      <c r="F250" s="141">
        <v>3154</v>
      </c>
      <c r="G250" s="141">
        <v>3193</v>
      </c>
    </row>
    <row r="251" spans="1:7" s="1" customFormat="1" ht="12" customHeight="1" x14ac:dyDescent="0.25">
      <c r="A251" s="208">
        <v>2021</v>
      </c>
      <c r="B251" s="139">
        <v>33</v>
      </c>
      <c r="C251" s="137" t="s">
        <v>52</v>
      </c>
      <c r="D251" s="138">
        <v>1</v>
      </c>
      <c r="E251" s="134" t="s">
        <v>117</v>
      </c>
      <c r="F251" s="142">
        <v>5417</v>
      </c>
      <c r="G251" s="142">
        <v>4937</v>
      </c>
    </row>
    <row r="252" spans="1:7" s="1" customFormat="1" ht="12" customHeight="1" x14ac:dyDescent="0.25">
      <c r="A252" s="207">
        <v>2021</v>
      </c>
      <c r="B252" s="151">
        <v>5</v>
      </c>
      <c r="C252" s="135" t="s">
        <v>4</v>
      </c>
      <c r="D252" s="136">
        <v>2</v>
      </c>
      <c r="E252" s="131" t="s">
        <v>117</v>
      </c>
      <c r="F252" s="141">
        <v>302</v>
      </c>
      <c r="G252" s="141">
        <v>301</v>
      </c>
    </row>
    <row r="253" spans="1:7" s="1" customFormat="1" ht="12" customHeight="1" x14ac:dyDescent="0.25">
      <c r="A253" s="208">
        <v>2021</v>
      </c>
      <c r="B253" s="139">
        <v>44</v>
      </c>
      <c r="C253" s="137" t="s">
        <v>51</v>
      </c>
      <c r="D253" s="138">
        <v>1</v>
      </c>
      <c r="E253" s="134" t="s">
        <v>117</v>
      </c>
      <c r="F253" s="142">
        <v>1802</v>
      </c>
      <c r="G253" s="142">
        <v>1569</v>
      </c>
    </row>
    <row r="254" spans="1:7" s="1" customFormat="1" ht="12" customHeight="1" x14ac:dyDescent="0.25">
      <c r="A254" s="207">
        <v>2021</v>
      </c>
      <c r="B254" s="151">
        <v>10</v>
      </c>
      <c r="C254" s="135" t="s">
        <v>5</v>
      </c>
      <c r="D254" s="136">
        <v>2</v>
      </c>
      <c r="E254" s="131" t="s">
        <v>117</v>
      </c>
      <c r="F254" s="141">
        <v>1147</v>
      </c>
      <c r="G254" s="141">
        <v>1246</v>
      </c>
    </row>
    <row r="255" spans="1:7" s="1" customFormat="1" ht="12" customHeight="1" x14ac:dyDescent="0.25">
      <c r="A255" s="208">
        <v>2021</v>
      </c>
      <c r="B255" s="139">
        <v>4</v>
      </c>
      <c r="C255" s="137" t="s">
        <v>11</v>
      </c>
      <c r="D255" s="138">
        <v>2</v>
      </c>
      <c r="E255" s="134" t="s">
        <v>117</v>
      </c>
      <c r="F255" s="142">
        <v>3847</v>
      </c>
      <c r="G255" s="142">
        <v>3865</v>
      </c>
    </row>
    <row r="256" spans="1:7" s="1" customFormat="1" ht="12" customHeight="1" x14ac:dyDescent="0.25">
      <c r="A256" s="207">
        <v>2021</v>
      </c>
      <c r="B256" s="151">
        <v>7</v>
      </c>
      <c r="C256" s="135" t="s">
        <v>6</v>
      </c>
      <c r="D256" s="136">
        <v>2</v>
      </c>
      <c r="E256" s="131" t="s">
        <v>117</v>
      </c>
      <c r="F256" s="141">
        <v>3036</v>
      </c>
      <c r="G256" s="141">
        <v>3919</v>
      </c>
    </row>
    <row r="257" spans="1:7" s="1" customFormat="1" ht="12" customHeight="1" x14ac:dyDescent="0.25">
      <c r="A257" s="208">
        <v>2021</v>
      </c>
      <c r="B257" s="139">
        <v>43</v>
      </c>
      <c r="C257" s="137" t="s">
        <v>47</v>
      </c>
      <c r="D257" s="138">
        <v>1</v>
      </c>
      <c r="E257" s="134" t="s">
        <v>117</v>
      </c>
      <c r="F257" s="142">
        <v>14185</v>
      </c>
      <c r="G257" s="142">
        <v>15052</v>
      </c>
    </row>
    <row r="258" spans="1:7" s="1" customFormat="1" ht="12" customHeight="1" x14ac:dyDescent="0.25">
      <c r="A258" s="207">
        <v>2021</v>
      </c>
      <c r="B258" s="151">
        <v>6</v>
      </c>
      <c r="C258" s="135" t="s">
        <v>7</v>
      </c>
      <c r="D258" s="136">
        <v>2</v>
      </c>
      <c r="E258" s="131" t="s">
        <v>117</v>
      </c>
      <c r="F258" s="141">
        <v>2334</v>
      </c>
      <c r="G258" s="141">
        <v>2173</v>
      </c>
    </row>
    <row r="259" spans="1:7" s="1" customFormat="1" ht="12" customHeight="1" x14ac:dyDescent="0.25">
      <c r="A259" s="208">
        <v>2021</v>
      </c>
      <c r="B259" s="139">
        <v>42</v>
      </c>
      <c r="C259" s="137" t="s">
        <v>46</v>
      </c>
      <c r="D259" s="138">
        <v>1</v>
      </c>
      <c r="E259" s="134" t="s">
        <v>117</v>
      </c>
      <c r="F259" s="142">
        <v>3819</v>
      </c>
      <c r="G259" s="142">
        <v>3836</v>
      </c>
    </row>
    <row r="260" spans="1:7" s="1" customFormat="1" ht="12" customHeight="1" x14ac:dyDescent="0.25">
      <c r="A260" s="207">
        <v>2021</v>
      </c>
      <c r="B260" s="151">
        <v>2</v>
      </c>
      <c r="C260" s="135" t="s">
        <v>8</v>
      </c>
      <c r="D260" s="136">
        <v>2</v>
      </c>
      <c r="E260" s="131" t="s">
        <v>117</v>
      </c>
      <c r="F260" s="141">
        <v>264</v>
      </c>
      <c r="G260" s="141">
        <v>263</v>
      </c>
    </row>
    <row r="261" spans="1:7" s="1" customFormat="1" ht="12" customHeight="1" x14ac:dyDescent="0.25">
      <c r="A261" s="208">
        <v>2021</v>
      </c>
      <c r="B261" s="139">
        <v>92</v>
      </c>
      <c r="C261" s="137" t="s">
        <v>72</v>
      </c>
      <c r="D261" s="138">
        <v>1</v>
      </c>
      <c r="E261" s="134" t="s">
        <v>116</v>
      </c>
      <c r="F261" s="142">
        <v>1708</v>
      </c>
      <c r="G261" s="142">
        <v>1249</v>
      </c>
    </row>
    <row r="262" spans="1:7" s="1" customFormat="1" ht="12" customHeight="1" x14ac:dyDescent="0.25">
      <c r="A262" s="207">
        <v>2021</v>
      </c>
      <c r="B262" s="151">
        <v>9</v>
      </c>
      <c r="C262" s="135" t="s">
        <v>9</v>
      </c>
      <c r="D262" s="136">
        <v>2</v>
      </c>
      <c r="E262" s="131" t="s">
        <v>117</v>
      </c>
      <c r="F262" s="141">
        <v>9105</v>
      </c>
      <c r="G262" s="141">
        <v>11385</v>
      </c>
    </row>
    <row r="263" spans="1:7" s="1" customFormat="1" ht="12" customHeight="1" x14ac:dyDescent="0.25">
      <c r="A263" s="208">
        <v>2021</v>
      </c>
      <c r="B263" s="139">
        <v>41</v>
      </c>
      <c r="C263" s="137" t="s">
        <v>45</v>
      </c>
      <c r="D263" s="138">
        <v>1</v>
      </c>
      <c r="E263" s="134" t="s">
        <v>117</v>
      </c>
      <c r="F263" s="142">
        <v>7520</v>
      </c>
      <c r="G263" s="142">
        <v>6797</v>
      </c>
    </row>
    <row r="264" spans="1:7" s="1" customFormat="1" ht="12" customHeight="1" x14ac:dyDescent="0.25">
      <c r="A264" s="207">
        <v>2021</v>
      </c>
      <c r="B264" s="151">
        <v>3</v>
      </c>
      <c r="C264" s="135" t="s">
        <v>10</v>
      </c>
      <c r="D264" s="136">
        <v>2</v>
      </c>
      <c r="E264" s="131" t="s">
        <v>117</v>
      </c>
      <c r="F264" s="141">
        <v>5114</v>
      </c>
      <c r="G264" s="141">
        <v>6198</v>
      </c>
    </row>
    <row r="265" spans="1:7" s="1" customFormat="1" ht="12" customHeight="1" x14ac:dyDescent="0.25">
      <c r="A265" s="208">
        <v>2021</v>
      </c>
      <c r="B265" s="139">
        <v>91</v>
      </c>
      <c r="C265" s="137" t="s">
        <v>71</v>
      </c>
      <c r="D265" s="138">
        <v>1</v>
      </c>
      <c r="E265" s="134" t="s">
        <v>116</v>
      </c>
      <c r="F265" s="142">
        <v>1918</v>
      </c>
      <c r="G265" s="142">
        <v>1868</v>
      </c>
    </row>
    <row r="266" spans="1:7" s="1" customFormat="1" ht="12" customHeight="1" x14ac:dyDescent="0.25">
      <c r="A266" s="207">
        <v>2021</v>
      </c>
      <c r="B266" s="151">
        <v>23</v>
      </c>
      <c r="C266" s="135" t="s">
        <v>44</v>
      </c>
      <c r="D266" s="136">
        <v>1</v>
      </c>
      <c r="E266" s="131" t="s">
        <v>117</v>
      </c>
      <c r="F266" s="141">
        <v>3506</v>
      </c>
      <c r="G266" s="141">
        <v>3892</v>
      </c>
    </row>
    <row r="267" spans="1:7" s="1" customFormat="1" ht="12" customHeight="1" x14ac:dyDescent="0.25">
      <c r="A267" s="208">
        <v>2021</v>
      </c>
      <c r="B267" s="139">
        <v>8</v>
      </c>
      <c r="C267" s="137" t="s">
        <v>12</v>
      </c>
      <c r="D267" s="138">
        <v>2</v>
      </c>
      <c r="E267" s="134" t="s">
        <v>117</v>
      </c>
      <c r="F267" s="142">
        <v>860</v>
      </c>
      <c r="G267" s="142">
        <v>1095</v>
      </c>
    </row>
    <row r="268" spans="1:7" s="1" customFormat="1" ht="12" customHeight="1" x14ac:dyDescent="0.25">
      <c r="A268" s="207">
        <v>2021</v>
      </c>
      <c r="B268" s="151">
        <v>11</v>
      </c>
      <c r="C268" s="135" t="s">
        <v>13</v>
      </c>
      <c r="D268" s="136">
        <v>2</v>
      </c>
      <c r="E268" s="131" t="s">
        <v>116</v>
      </c>
      <c r="F268" s="141">
        <v>7138</v>
      </c>
      <c r="G268" s="141">
        <v>7047</v>
      </c>
    </row>
    <row r="269" spans="1:7" s="1" customFormat="1" ht="12" customHeight="1" x14ac:dyDescent="0.25">
      <c r="A269" s="208">
        <v>2021</v>
      </c>
      <c r="B269" s="139">
        <v>32</v>
      </c>
      <c r="C269" s="137" t="s">
        <v>43</v>
      </c>
      <c r="D269" s="138">
        <v>1</v>
      </c>
      <c r="E269" s="134" t="s">
        <v>117</v>
      </c>
      <c r="F269" s="142">
        <v>17866</v>
      </c>
      <c r="G269" s="142">
        <v>16369</v>
      </c>
    </row>
    <row r="270" spans="1:7" s="1" customFormat="1" ht="12" customHeight="1" x14ac:dyDescent="0.25">
      <c r="A270" s="207">
        <v>2021</v>
      </c>
      <c r="B270" s="151">
        <v>12</v>
      </c>
      <c r="C270" s="135" t="s">
        <v>14</v>
      </c>
      <c r="D270" s="136">
        <v>2</v>
      </c>
      <c r="E270" s="131" t="s">
        <v>116</v>
      </c>
      <c r="F270" s="141">
        <v>2030</v>
      </c>
      <c r="G270" s="141">
        <v>2085</v>
      </c>
    </row>
    <row r="271" spans="1:7" s="1" customFormat="1" ht="12" customHeight="1" x14ac:dyDescent="0.25">
      <c r="A271" s="208">
        <v>2021</v>
      </c>
      <c r="B271" s="139">
        <v>15</v>
      </c>
      <c r="C271" s="137" t="s">
        <v>18</v>
      </c>
      <c r="D271" s="138">
        <v>2</v>
      </c>
      <c r="E271" s="134" t="s">
        <v>116</v>
      </c>
      <c r="F271" s="142">
        <v>929</v>
      </c>
      <c r="G271" s="142">
        <v>888</v>
      </c>
    </row>
    <row r="272" spans="1:7" s="1" customFormat="1" ht="12" customHeight="1" x14ac:dyDescent="0.25">
      <c r="A272" s="207">
        <v>2021</v>
      </c>
      <c r="B272" s="151">
        <v>13</v>
      </c>
      <c r="C272" s="135" t="s">
        <v>15</v>
      </c>
      <c r="D272" s="136">
        <v>2</v>
      </c>
      <c r="E272" s="131" t="s">
        <v>116</v>
      </c>
      <c r="F272" s="141">
        <v>1906</v>
      </c>
      <c r="G272" s="141">
        <v>1784</v>
      </c>
    </row>
    <row r="273" spans="1:7" s="1" customFormat="1" ht="12" customHeight="1" x14ac:dyDescent="0.25">
      <c r="A273" s="208">
        <v>2021</v>
      </c>
      <c r="B273" s="139">
        <v>95</v>
      </c>
      <c r="C273" s="137" t="s">
        <v>70</v>
      </c>
      <c r="D273" s="138">
        <v>1</v>
      </c>
      <c r="E273" s="134" t="s">
        <v>116</v>
      </c>
      <c r="F273" s="142">
        <v>5640</v>
      </c>
      <c r="G273" s="142">
        <v>5613</v>
      </c>
    </row>
    <row r="274" spans="1:7" s="1" customFormat="1" ht="12" customHeight="1" x14ac:dyDescent="0.25">
      <c r="A274" s="207">
        <v>2021</v>
      </c>
      <c r="B274" s="151">
        <v>14</v>
      </c>
      <c r="C274" s="135" t="s">
        <v>16</v>
      </c>
      <c r="D274" s="136">
        <v>2</v>
      </c>
      <c r="E274" s="131" t="s">
        <v>116</v>
      </c>
      <c r="F274" s="141">
        <v>1272</v>
      </c>
      <c r="G274" s="141">
        <v>1301</v>
      </c>
    </row>
    <row r="275" spans="1:7" s="1" customFormat="1" ht="12" customHeight="1" x14ac:dyDescent="0.25">
      <c r="A275" s="208">
        <v>2021</v>
      </c>
      <c r="B275" s="139">
        <v>165</v>
      </c>
      <c r="C275" s="137" t="s">
        <v>80</v>
      </c>
      <c r="D275" s="138">
        <v>1</v>
      </c>
      <c r="E275" s="134" t="s">
        <v>116</v>
      </c>
      <c r="F275" s="142">
        <v>323</v>
      </c>
      <c r="G275" s="142">
        <v>327</v>
      </c>
    </row>
    <row r="276" spans="1:7" s="1" customFormat="1" ht="12" customHeight="1" x14ac:dyDescent="0.25">
      <c r="A276" s="207">
        <v>2021</v>
      </c>
      <c r="B276" s="151">
        <v>16</v>
      </c>
      <c r="C276" s="135" t="s">
        <v>17</v>
      </c>
      <c r="D276" s="136">
        <v>2</v>
      </c>
      <c r="E276" s="131" t="s">
        <v>116</v>
      </c>
      <c r="F276" s="141">
        <v>1295</v>
      </c>
      <c r="G276" s="141">
        <v>1596</v>
      </c>
    </row>
    <row r="277" spans="1:7" s="1" customFormat="1" ht="12" customHeight="1" x14ac:dyDescent="0.25">
      <c r="A277" s="208">
        <v>2021</v>
      </c>
      <c r="B277" s="139">
        <v>51</v>
      </c>
      <c r="C277" s="137" t="s">
        <v>42</v>
      </c>
      <c r="D277" s="138">
        <v>1</v>
      </c>
      <c r="E277" s="134" t="s">
        <v>117</v>
      </c>
      <c r="F277" s="142">
        <v>15259</v>
      </c>
      <c r="G277" s="142">
        <v>15556</v>
      </c>
    </row>
    <row r="278" spans="1:7" s="1" customFormat="1" ht="12" customHeight="1" x14ac:dyDescent="0.25">
      <c r="A278" s="207">
        <v>2021</v>
      </c>
      <c r="B278" s="151">
        <v>87</v>
      </c>
      <c r="C278" s="135" t="s">
        <v>69</v>
      </c>
      <c r="D278" s="136">
        <v>1</v>
      </c>
      <c r="E278" s="131" t="s">
        <v>116</v>
      </c>
      <c r="F278" s="141">
        <v>2599</v>
      </c>
      <c r="G278" s="141">
        <v>2710</v>
      </c>
    </row>
    <row r="279" spans="1:7" s="1" customFormat="1" ht="12" customHeight="1" x14ac:dyDescent="0.25">
      <c r="A279" s="208">
        <v>2021</v>
      </c>
      <c r="B279" s="139">
        <v>160</v>
      </c>
      <c r="C279" s="137" t="s">
        <v>19</v>
      </c>
      <c r="D279" s="138">
        <v>2</v>
      </c>
      <c r="E279" s="134" t="s">
        <v>116</v>
      </c>
      <c r="F279" s="142">
        <v>1207</v>
      </c>
      <c r="G279" s="142">
        <v>1101</v>
      </c>
    </row>
    <row r="280" spans="1:7" s="1" customFormat="1" ht="12" customHeight="1" x14ac:dyDescent="0.25">
      <c r="A280" s="207">
        <v>2021</v>
      </c>
      <c r="B280" s="151">
        <v>39</v>
      </c>
      <c r="C280" s="135" t="s">
        <v>41</v>
      </c>
      <c r="D280" s="136">
        <v>1</v>
      </c>
      <c r="E280" s="131" t="s">
        <v>117</v>
      </c>
      <c r="F280" s="141">
        <v>3183</v>
      </c>
      <c r="G280" s="141">
        <v>3253</v>
      </c>
    </row>
    <row r="281" spans="1:7" s="1" customFormat="1" ht="12" customHeight="1" x14ac:dyDescent="0.25">
      <c r="A281" s="208">
        <v>2021</v>
      </c>
      <c r="B281" s="139">
        <v>127</v>
      </c>
      <c r="C281" s="137" t="s">
        <v>20</v>
      </c>
      <c r="D281" s="138">
        <v>1</v>
      </c>
      <c r="E281" s="134" t="s">
        <v>117</v>
      </c>
      <c r="F281" s="142">
        <v>1989</v>
      </c>
      <c r="G281" s="142">
        <v>1980</v>
      </c>
    </row>
    <row r="282" spans="1:7" s="1" customFormat="1" ht="12" customHeight="1" x14ac:dyDescent="0.25">
      <c r="A282" s="207">
        <v>2021</v>
      </c>
      <c r="B282" s="151">
        <v>30</v>
      </c>
      <c r="C282" s="135" t="s">
        <v>40</v>
      </c>
      <c r="D282" s="136">
        <v>1</v>
      </c>
      <c r="E282" s="131" t="s">
        <v>117</v>
      </c>
      <c r="F282" s="141">
        <v>2954</v>
      </c>
      <c r="G282" s="141">
        <v>3592</v>
      </c>
    </row>
    <row r="283" spans="1:7" s="1" customFormat="1" ht="12" customHeight="1" x14ac:dyDescent="0.25">
      <c r="A283" s="208">
        <v>2021</v>
      </c>
      <c r="B283" s="139">
        <v>17</v>
      </c>
      <c r="C283" s="137" t="s">
        <v>21</v>
      </c>
      <c r="D283" s="138">
        <v>1</v>
      </c>
      <c r="E283" s="134" t="s">
        <v>117</v>
      </c>
      <c r="F283" s="142">
        <v>9323</v>
      </c>
      <c r="G283" s="142">
        <v>8426</v>
      </c>
    </row>
    <row r="284" spans="1:7" s="1" customFormat="1" ht="12" customHeight="1" x14ac:dyDescent="0.25">
      <c r="A284" s="207">
        <v>2021</v>
      </c>
      <c r="B284" s="151">
        <v>82</v>
      </c>
      <c r="C284" s="135" t="s">
        <v>68</v>
      </c>
      <c r="D284" s="136">
        <v>1</v>
      </c>
      <c r="E284" s="131" t="s">
        <v>116</v>
      </c>
      <c r="F284" s="141">
        <v>1618</v>
      </c>
      <c r="G284" s="141">
        <v>1718</v>
      </c>
    </row>
    <row r="285" spans="1:7" s="1" customFormat="1" ht="12" customHeight="1" x14ac:dyDescent="0.25">
      <c r="A285" s="208">
        <v>2021</v>
      </c>
      <c r="B285" s="139">
        <v>18</v>
      </c>
      <c r="C285" s="137" t="s">
        <v>22</v>
      </c>
      <c r="D285" s="138">
        <v>1</v>
      </c>
      <c r="E285" s="134" t="s">
        <v>117</v>
      </c>
      <c r="F285" s="142">
        <v>2546</v>
      </c>
      <c r="G285" s="142">
        <v>2365</v>
      </c>
    </row>
    <row r="286" spans="1:7" s="1" customFormat="1" ht="12" customHeight="1" x14ac:dyDescent="0.25">
      <c r="A286" s="207">
        <v>2021</v>
      </c>
      <c r="B286" s="151">
        <v>89</v>
      </c>
      <c r="C286" s="135" t="s">
        <v>67</v>
      </c>
      <c r="D286" s="136">
        <v>1</v>
      </c>
      <c r="E286" s="131" t="s">
        <v>116</v>
      </c>
      <c r="F286" s="141">
        <v>5825</v>
      </c>
      <c r="G286" s="141">
        <v>6037</v>
      </c>
    </row>
    <row r="287" spans="1:7" s="1" customFormat="1" ht="12" customHeight="1" x14ac:dyDescent="0.25">
      <c r="A287" s="208">
        <v>2021</v>
      </c>
      <c r="B287" s="139">
        <v>46</v>
      </c>
      <c r="C287" s="137" t="s">
        <v>23</v>
      </c>
      <c r="D287" s="138">
        <v>1</v>
      </c>
      <c r="E287" s="134" t="s">
        <v>117</v>
      </c>
      <c r="F287" s="142">
        <v>6817</v>
      </c>
      <c r="G287" s="142">
        <v>6769</v>
      </c>
    </row>
    <row r="288" spans="1:7" s="1" customFormat="1" ht="12" customHeight="1" x14ac:dyDescent="0.25">
      <c r="A288" s="207">
        <v>2021</v>
      </c>
      <c r="B288" s="151">
        <v>20</v>
      </c>
      <c r="C288" s="135" t="s">
        <v>24</v>
      </c>
      <c r="D288" s="136">
        <v>1</v>
      </c>
      <c r="E288" s="131" t="s">
        <v>117</v>
      </c>
      <c r="F288" s="141">
        <v>4798</v>
      </c>
      <c r="G288" s="141">
        <v>4587</v>
      </c>
    </row>
    <row r="289" spans="1:7" s="1" customFormat="1" ht="12" customHeight="1" x14ac:dyDescent="0.25">
      <c r="A289" s="208">
        <v>2021</v>
      </c>
      <c r="B289" s="139">
        <v>64</v>
      </c>
      <c r="C289" s="137" t="s">
        <v>50</v>
      </c>
      <c r="D289" s="138">
        <v>1</v>
      </c>
      <c r="E289" s="134" t="s">
        <v>117</v>
      </c>
      <c r="F289" s="142">
        <v>3477</v>
      </c>
      <c r="G289" s="142">
        <v>3926</v>
      </c>
    </row>
    <row r="290" spans="1:7" s="1" customFormat="1" ht="12" customHeight="1" x14ac:dyDescent="0.25">
      <c r="A290" s="207">
        <v>2021</v>
      </c>
      <c r="B290" s="151">
        <v>45</v>
      </c>
      <c r="C290" s="135" t="s">
        <v>25</v>
      </c>
      <c r="D290" s="136">
        <v>1</v>
      </c>
      <c r="E290" s="131" t="s">
        <v>117</v>
      </c>
      <c r="F290" s="141">
        <v>1481</v>
      </c>
      <c r="G290" s="141">
        <v>1190</v>
      </c>
    </row>
    <row r="291" spans="1:7" s="1" customFormat="1" ht="12" customHeight="1" x14ac:dyDescent="0.25">
      <c r="A291" s="208">
        <v>2021</v>
      </c>
      <c r="B291" s="139">
        <v>28</v>
      </c>
      <c r="C291" s="137" t="s">
        <v>26</v>
      </c>
      <c r="D291" s="138">
        <v>1</v>
      </c>
      <c r="E291" s="134" t="s">
        <v>117</v>
      </c>
      <c r="F291" s="142">
        <v>3256</v>
      </c>
      <c r="G291" s="142">
        <v>3292</v>
      </c>
    </row>
    <row r="292" spans="1:7" s="1" customFormat="1" ht="12" customHeight="1" x14ac:dyDescent="0.25">
      <c r="A292" s="207">
        <v>2021</v>
      </c>
      <c r="B292" s="151">
        <v>65</v>
      </c>
      <c r="C292" s="135" t="s">
        <v>39</v>
      </c>
      <c r="D292" s="136">
        <v>1</v>
      </c>
      <c r="E292" s="131" t="s">
        <v>117</v>
      </c>
      <c r="F292" s="141">
        <v>55688</v>
      </c>
      <c r="G292" s="141">
        <v>53499</v>
      </c>
    </row>
    <row r="293" spans="1:7" s="1" customFormat="1" ht="12" customHeight="1" x14ac:dyDescent="0.25">
      <c r="A293" s="208">
        <v>2021</v>
      </c>
      <c r="B293" s="139">
        <v>27</v>
      </c>
      <c r="C293" s="137" t="s">
        <v>27</v>
      </c>
      <c r="D293" s="138">
        <v>1</v>
      </c>
      <c r="E293" s="134" t="s">
        <v>117</v>
      </c>
      <c r="F293" s="142">
        <v>3417</v>
      </c>
      <c r="G293" s="142">
        <v>3379</v>
      </c>
    </row>
    <row r="294" spans="1:7" s="1" customFormat="1" ht="12" customHeight="1" x14ac:dyDescent="0.25">
      <c r="A294" s="207">
        <v>2021</v>
      </c>
      <c r="B294" s="151">
        <v>22</v>
      </c>
      <c r="C294" s="135" t="s">
        <v>38</v>
      </c>
      <c r="D294" s="136">
        <v>1</v>
      </c>
      <c r="E294" s="131" t="s">
        <v>117</v>
      </c>
      <c r="F294" s="141">
        <v>4087</v>
      </c>
      <c r="G294" s="141">
        <v>3886</v>
      </c>
    </row>
    <row r="295" spans="1:7" s="1" customFormat="1" ht="12" customHeight="1" x14ac:dyDescent="0.25">
      <c r="A295" s="208">
        <v>2021</v>
      </c>
      <c r="B295" s="139">
        <v>128</v>
      </c>
      <c r="C295" s="137" t="s">
        <v>28</v>
      </c>
      <c r="D295" s="138">
        <v>1</v>
      </c>
      <c r="E295" s="134" t="s">
        <v>117</v>
      </c>
      <c r="F295" s="142">
        <v>1804</v>
      </c>
      <c r="G295" s="142">
        <v>1905</v>
      </c>
    </row>
    <row r="296" spans="1:7" s="1" customFormat="1" ht="12" customHeight="1" x14ac:dyDescent="0.25">
      <c r="A296" s="207">
        <v>2021</v>
      </c>
      <c r="B296" s="151">
        <v>90</v>
      </c>
      <c r="C296" s="135" t="s">
        <v>74</v>
      </c>
      <c r="D296" s="136">
        <v>1</v>
      </c>
      <c r="E296" s="131" t="s">
        <v>116</v>
      </c>
      <c r="F296" s="141">
        <v>2203</v>
      </c>
      <c r="G296" s="141">
        <v>1440</v>
      </c>
    </row>
    <row r="297" spans="1:7" s="1" customFormat="1" ht="12" customHeight="1" x14ac:dyDescent="0.25">
      <c r="A297" s="208">
        <v>2021</v>
      </c>
      <c r="B297" s="139">
        <v>36</v>
      </c>
      <c r="C297" s="137" t="s">
        <v>29</v>
      </c>
      <c r="D297" s="138">
        <v>1</v>
      </c>
      <c r="E297" s="134" t="s">
        <v>117</v>
      </c>
      <c r="F297" s="142">
        <v>3224</v>
      </c>
      <c r="G297" s="142">
        <v>3280</v>
      </c>
    </row>
    <row r="298" spans="1:7" s="1" customFormat="1" ht="12" customHeight="1" x14ac:dyDescent="0.25">
      <c r="A298" s="207">
        <v>2021</v>
      </c>
      <c r="B298" s="151">
        <v>118</v>
      </c>
      <c r="C298" s="135" t="s">
        <v>84</v>
      </c>
      <c r="D298" s="136">
        <v>3</v>
      </c>
      <c r="E298" s="131" t="s">
        <v>116</v>
      </c>
      <c r="F298" s="141">
        <v>2386</v>
      </c>
      <c r="G298" s="141">
        <v>2307</v>
      </c>
    </row>
    <row r="299" spans="1:7" s="1" customFormat="1" ht="12" customHeight="1" x14ac:dyDescent="0.25">
      <c r="A299" s="208">
        <v>2021</v>
      </c>
      <c r="B299" s="139">
        <v>29</v>
      </c>
      <c r="C299" s="137" t="s">
        <v>30</v>
      </c>
      <c r="D299" s="138">
        <v>1</v>
      </c>
      <c r="E299" s="134" t="s">
        <v>117</v>
      </c>
      <c r="F299" s="142">
        <v>2631</v>
      </c>
      <c r="G299" s="142">
        <v>2514</v>
      </c>
    </row>
    <row r="300" spans="1:7" s="1" customFormat="1" ht="12" customHeight="1" x14ac:dyDescent="0.25">
      <c r="A300" s="207">
        <v>2021</v>
      </c>
      <c r="B300" s="151">
        <v>78</v>
      </c>
      <c r="C300" s="135" t="s">
        <v>66</v>
      </c>
      <c r="D300" s="136">
        <v>1</v>
      </c>
      <c r="E300" s="131" t="s">
        <v>116</v>
      </c>
      <c r="F300" s="141">
        <v>2342</v>
      </c>
      <c r="G300" s="141">
        <v>2366</v>
      </c>
    </row>
    <row r="301" spans="1:7" s="1" customFormat="1" ht="12" customHeight="1" x14ac:dyDescent="0.25">
      <c r="A301" s="208">
        <v>2021</v>
      </c>
      <c r="B301" s="139">
        <v>49</v>
      </c>
      <c r="C301" s="137" t="s">
        <v>31</v>
      </c>
      <c r="D301" s="138">
        <v>1</v>
      </c>
      <c r="E301" s="134" t="s">
        <v>117</v>
      </c>
      <c r="F301" s="142">
        <v>3252</v>
      </c>
      <c r="G301" s="142">
        <v>3253</v>
      </c>
    </row>
    <row r="302" spans="1:7" s="1" customFormat="1" ht="12" customHeight="1" x14ac:dyDescent="0.25">
      <c r="A302" s="207">
        <v>2021</v>
      </c>
      <c r="B302" s="151">
        <v>56</v>
      </c>
      <c r="C302" s="135" t="s">
        <v>32</v>
      </c>
      <c r="D302" s="136">
        <v>1</v>
      </c>
      <c r="E302" s="131" t="s">
        <v>117</v>
      </c>
      <c r="F302" s="141">
        <v>3083</v>
      </c>
      <c r="G302" s="141">
        <v>2728</v>
      </c>
    </row>
    <row r="303" spans="1:7" s="1" customFormat="1" ht="12" customHeight="1" x14ac:dyDescent="0.25">
      <c r="A303" s="208">
        <v>2021</v>
      </c>
      <c r="B303" s="139">
        <v>77</v>
      </c>
      <c r="C303" s="137" t="s">
        <v>65</v>
      </c>
      <c r="D303" s="138">
        <v>1</v>
      </c>
      <c r="E303" s="134" t="s">
        <v>116</v>
      </c>
      <c r="F303" s="142">
        <v>4915</v>
      </c>
      <c r="G303" s="142">
        <v>4880</v>
      </c>
    </row>
    <row r="304" spans="1:7" s="1" customFormat="1" ht="12" customHeight="1" x14ac:dyDescent="0.25">
      <c r="A304" s="207">
        <v>2021</v>
      </c>
      <c r="B304" s="151">
        <v>68</v>
      </c>
      <c r="C304" s="135" t="s">
        <v>33</v>
      </c>
      <c r="D304" s="136">
        <v>1</v>
      </c>
      <c r="E304" s="131" t="s">
        <v>117</v>
      </c>
      <c r="F304" s="141">
        <v>4864</v>
      </c>
      <c r="G304" s="141">
        <v>4519</v>
      </c>
    </row>
    <row r="305" spans="1:7" s="1" customFormat="1" ht="12" customHeight="1" x14ac:dyDescent="0.25">
      <c r="A305" s="208">
        <v>2021</v>
      </c>
      <c r="B305" s="139">
        <v>179</v>
      </c>
      <c r="C305" s="137" t="s">
        <v>79</v>
      </c>
      <c r="D305" s="138">
        <v>1</v>
      </c>
      <c r="E305" s="134" t="s">
        <v>116</v>
      </c>
      <c r="F305" s="142">
        <v>487</v>
      </c>
      <c r="G305" s="142">
        <v>567</v>
      </c>
    </row>
    <row r="306" spans="1:7" s="1" customFormat="1" ht="12" customHeight="1" x14ac:dyDescent="0.25">
      <c r="A306" s="207">
        <v>2021</v>
      </c>
      <c r="B306" s="151">
        <v>63</v>
      </c>
      <c r="C306" s="135" t="s">
        <v>34</v>
      </c>
      <c r="D306" s="136">
        <v>1</v>
      </c>
      <c r="E306" s="131" t="s">
        <v>117</v>
      </c>
      <c r="F306" s="141">
        <v>2903</v>
      </c>
      <c r="G306" s="141">
        <v>2677</v>
      </c>
    </row>
    <row r="307" spans="1:7" s="1" customFormat="1" ht="12" customHeight="1" x14ac:dyDescent="0.25">
      <c r="A307" s="208">
        <v>2021</v>
      </c>
      <c r="B307" s="139">
        <v>25</v>
      </c>
      <c r="C307" s="137" t="s">
        <v>37</v>
      </c>
      <c r="D307" s="138">
        <v>1</v>
      </c>
      <c r="E307" s="134" t="s">
        <v>117</v>
      </c>
      <c r="F307" s="142">
        <v>3246</v>
      </c>
      <c r="G307" s="142">
        <v>3200</v>
      </c>
    </row>
    <row r="308" spans="1:7" s="1" customFormat="1" ht="12" customHeight="1" x14ac:dyDescent="0.25">
      <c r="A308" s="207">
        <v>2021</v>
      </c>
      <c r="B308" s="151">
        <v>126</v>
      </c>
      <c r="C308" s="135" t="s">
        <v>35</v>
      </c>
      <c r="D308" s="136">
        <v>1</v>
      </c>
      <c r="E308" s="131" t="s">
        <v>117</v>
      </c>
      <c r="F308" s="141">
        <v>3836</v>
      </c>
      <c r="G308" s="141">
        <v>4865</v>
      </c>
    </row>
    <row r="309" spans="1:7" s="1" customFormat="1" ht="12" customHeight="1" x14ac:dyDescent="0.25">
      <c r="A309" s="208">
        <v>2021</v>
      </c>
      <c r="B309" s="139">
        <v>58</v>
      </c>
      <c r="C309" s="137" t="s">
        <v>36</v>
      </c>
      <c r="D309" s="138">
        <v>1</v>
      </c>
      <c r="E309" s="134" t="s">
        <v>117</v>
      </c>
      <c r="F309" s="142">
        <v>11209</v>
      </c>
      <c r="G309" s="142">
        <v>12004</v>
      </c>
    </row>
    <row r="310" spans="1:7" s="1" customFormat="1" ht="12" customHeight="1" x14ac:dyDescent="0.25">
      <c r="A310" s="207">
        <v>2021</v>
      </c>
      <c r="B310" s="151">
        <v>76</v>
      </c>
      <c r="C310" s="135" t="s">
        <v>64</v>
      </c>
      <c r="D310" s="136">
        <v>1</v>
      </c>
      <c r="E310" s="131" t="s">
        <v>116</v>
      </c>
      <c r="F310" s="141">
        <v>1661</v>
      </c>
      <c r="G310" s="141">
        <v>1751</v>
      </c>
    </row>
    <row r="311" spans="1:7" s="1" customFormat="1" ht="12" customHeight="1" x14ac:dyDescent="0.25">
      <c r="A311" s="208">
        <v>2021</v>
      </c>
      <c r="B311" s="139">
        <v>75</v>
      </c>
      <c r="C311" s="137" t="s">
        <v>63</v>
      </c>
      <c r="D311" s="138">
        <v>1</v>
      </c>
      <c r="E311" s="134" t="s">
        <v>116</v>
      </c>
      <c r="F311" s="142">
        <v>2323</v>
      </c>
      <c r="G311" s="142">
        <v>2644</v>
      </c>
    </row>
    <row r="312" spans="1:7" s="1" customFormat="1" ht="12" customHeight="1" x14ac:dyDescent="0.25">
      <c r="A312" s="207">
        <v>2021</v>
      </c>
      <c r="B312" s="151">
        <v>86</v>
      </c>
      <c r="C312" s="135" t="s">
        <v>62</v>
      </c>
      <c r="D312" s="136">
        <v>1</v>
      </c>
      <c r="E312" s="131" t="s">
        <v>116</v>
      </c>
      <c r="F312" s="141">
        <v>2935</v>
      </c>
      <c r="G312" s="141">
        <v>3729</v>
      </c>
    </row>
    <row r="313" spans="1:7" s="1" customFormat="1" ht="12" customHeight="1" x14ac:dyDescent="0.25">
      <c r="A313" s="208">
        <v>2021</v>
      </c>
      <c r="B313" s="139">
        <v>73</v>
      </c>
      <c r="C313" s="137" t="s">
        <v>60</v>
      </c>
      <c r="D313" s="138">
        <v>1</v>
      </c>
      <c r="E313" s="134" t="s">
        <v>116</v>
      </c>
      <c r="F313" s="142">
        <v>2763</v>
      </c>
      <c r="G313" s="142">
        <v>2729</v>
      </c>
    </row>
    <row r="314" spans="1:7" s="1" customFormat="1" ht="12" customHeight="1" x14ac:dyDescent="0.25">
      <c r="A314" s="207">
        <v>2021</v>
      </c>
      <c r="B314" s="151">
        <v>53</v>
      </c>
      <c r="C314" s="135" t="s">
        <v>48</v>
      </c>
      <c r="D314" s="136">
        <v>1</v>
      </c>
      <c r="E314" s="131" t="s">
        <v>117</v>
      </c>
      <c r="F314" s="141">
        <v>2915</v>
      </c>
      <c r="G314" s="141">
        <v>2450</v>
      </c>
    </row>
    <row r="315" spans="1:7" s="1" customFormat="1" ht="12" customHeight="1" x14ac:dyDescent="0.25">
      <c r="A315" s="208">
        <v>2021</v>
      </c>
      <c r="B315" s="139">
        <v>55</v>
      </c>
      <c r="C315" s="137" t="s">
        <v>49</v>
      </c>
      <c r="D315" s="138">
        <v>1</v>
      </c>
      <c r="E315" s="134" t="s">
        <v>117</v>
      </c>
      <c r="F315" s="142">
        <v>1057</v>
      </c>
      <c r="G315" s="142">
        <v>1076</v>
      </c>
    </row>
    <row r="316" spans="1:7" s="1" customFormat="1" ht="12" customHeight="1" x14ac:dyDescent="0.25">
      <c r="A316" s="207">
        <v>2021</v>
      </c>
      <c r="B316" s="151">
        <v>116</v>
      </c>
      <c r="C316" s="135" t="s">
        <v>53</v>
      </c>
      <c r="D316" s="136">
        <v>1</v>
      </c>
      <c r="E316" s="131" t="s">
        <v>618</v>
      </c>
      <c r="F316" s="141">
        <v>7171</v>
      </c>
      <c r="G316" s="141">
        <v>6869</v>
      </c>
    </row>
    <row r="317" spans="1:7" s="1" customFormat="1" ht="12" customHeight="1" x14ac:dyDescent="0.25">
      <c r="A317" s="208">
        <v>2021</v>
      </c>
      <c r="B317" s="139">
        <v>164</v>
      </c>
      <c r="C317" s="137" t="s">
        <v>78</v>
      </c>
      <c r="D317" s="138">
        <v>1</v>
      </c>
      <c r="E317" s="134" t="s">
        <v>116</v>
      </c>
      <c r="F317" s="142">
        <v>468</v>
      </c>
      <c r="G317" s="142">
        <v>472</v>
      </c>
    </row>
    <row r="318" spans="1:7" s="1" customFormat="1" ht="12" customHeight="1" x14ac:dyDescent="0.25">
      <c r="A318" s="207">
        <v>2021</v>
      </c>
      <c r="B318" s="151">
        <v>71</v>
      </c>
      <c r="C318" s="135" t="s">
        <v>54</v>
      </c>
      <c r="D318" s="136">
        <v>1</v>
      </c>
      <c r="E318" s="131" t="s">
        <v>116</v>
      </c>
      <c r="F318" s="141">
        <v>28119</v>
      </c>
      <c r="G318" s="141">
        <v>22669</v>
      </c>
    </row>
    <row r="319" spans="1:7" s="1" customFormat="1" ht="12" customHeight="1" x14ac:dyDescent="0.25">
      <c r="A319" s="208">
        <v>2021</v>
      </c>
      <c r="B319" s="139">
        <v>72</v>
      </c>
      <c r="C319" s="137" t="s">
        <v>59</v>
      </c>
      <c r="D319" s="138">
        <v>1</v>
      </c>
      <c r="E319" s="134" t="s">
        <v>116</v>
      </c>
      <c r="F319" s="142">
        <v>5527</v>
      </c>
      <c r="G319" s="142">
        <v>4446</v>
      </c>
    </row>
    <row r="320" spans="1:7" s="1" customFormat="1" ht="12" customHeight="1" x14ac:dyDescent="0.25">
      <c r="A320" s="207">
        <v>2021</v>
      </c>
      <c r="B320" s="151">
        <v>80</v>
      </c>
      <c r="C320" s="135" t="s">
        <v>55</v>
      </c>
      <c r="D320" s="136">
        <v>1</v>
      </c>
      <c r="E320" s="131" t="s">
        <v>116</v>
      </c>
      <c r="F320" s="141">
        <v>10641</v>
      </c>
      <c r="G320" s="141">
        <v>10907</v>
      </c>
    </row>
    <row r="321" spans="1:7" s="1" customFormat="1" ht="12" customHeight="1" x14ac:dyDescent="0.25">
      <c r="A321" s="208">
        <v>2021</v>
      </c>
      <c r="B321" s="139">
        <v>84</v>
      </c>
      <c r="C321" s="137" t="s">
        <v>56</v>
      </c>
      <c r="D321" s="138">
        <v>1</v>
      </c>
      <c r="E321" s="134" t="s">
        <v>116</v>
      </c>
      <c r="F321" s="142">
        <v>2402</v>
      </c>
      <c r="G321" s="142">
        <v>2385</v>
      </c>
    </row>
    <row r="322" spans="1:7" s="1" customFormat="1" ht="12" customHeight="1" x14ac:dyDescent="0.25">
      <c r="A322" s="207">
        <v>2021</v>
      </c>
      <c r="B322" s="151">
        <v>85</v>
      </c>
      <c r="C322" s="135" t="s">
        <v>57</v>
      </c>
      <c r="D322" s="136">
        <v>1</v>
      </c>
      <c r="E322" s="131" t="s">
        <v>116</v>
      </c>
      <c r="F322" s="141">
        <v>7508</v>
      </c>
      <c r="G322" s="141">
        <v>6431</v>
      </c>
    </row>
    <row r="323" spans="1:7" s="1" customFormat="1" ht="12" customHeight="1" x14ac:dyDescent="0.25">
      <c r="A323" s="208">
        <v>2021</v>
      </c>
      <c r="B323" s="139">
        <v>94</v>
      </c>
      <c r="C323" s="137" t="s">
        <v>58</v>
      </c>
      <c r="D323" s="138">
        <v>1</v>
      </c>
      <c r="E323" s="134" t="s">
        <v>116</v>
      </c>
      <c r="F323" s="142">
        <v>1898</v>
      </c>
      <c r="G323" s="142">
        <v>1711</v>
      </c>
    </row>
    <row r="324" spans="1:7" s="1" customFormat="1" ht="12" customHeight="1" x14ac:dyDescent="0.25">
      <c r="A324" s="207">
        <v>2021</v>
      </c>
      <c r="B324" s="151">
        <v>70</v>
      </c>
      <c r="C324" s="135" t="s">
        <v>83</v>
      </c>
      <c r="D324" s="136">
        <v>3</v>
      </c>
      <c r="E324" s="131" t="s">
        <v>117</v>
      </c>
      <c r="F324" s="141">
        <v>4396</v>
      </c>
      <c r="G324" s="141">
        <v>5915</v>
      </c>
    </row>
    <row r="325" spans="1:7" s="1" customFormat="1" ht="12" customHeight="1" x14ac:dyDescent="0.25">
      <c r="A325" s="208">
        <v>2021</v>
      </c>
      <c r="B325" s="139">
        <v>79</v>
      </c>
      <c r="C325" s="137" t="s">
        <v>61</v>
      </c>
      <c r="D325" s="138">
        <v>1</v>
      </c>
      <c r="E325" s="134" t="s">
        <v>116</v>
      </c>
      <c r="F325" s="142">
        <v>1369</v>
      </c>
      <c r="G325" s="142">
        <v>1383</v>
      </c>
    </row>
    <row r="326" spans="1:7" s="1" customFormat="1" ht="12" customHeight="1" x14ac:dyDescent="0.25">
      <c r="A326" s="207">
        <v>2021</v>
      </c>
      <c r="B326" s="151">
        <v>163</v>
      </c>
      <c r="C326" s="135" t="s">
        <v>77</v>
      </c>
      <c r="D326" s="136">
        <v>1</v>
      </c>
      <c r="E326" s="131" t="s">
        <v>116</v>
      </c>
      <c r="F326" s="141">
        <v>1362</v>
      </c>
      <c r="G326" s="141">
        <v>1580</v>
      </c>
    </row>
    <row r="327" spans="1:7" s="1" customFormat="1" ht="12" customHeight="1" x14ac:dyDescent="0.25">
      <c r="A327" s="208">
        <v>2021</v>
      </c>
      <c r="B327" s="139">
        <v>114</v>
      </c>
      <c r="C327" s="137" t="s">
        <v>81</v>
      </c>
      <c r="D327" s="138">
        <v>6</v>
      </c>
      <c r="E327" s="134" t="s">
        <v>118</v>
      </c>
      <c r="F327" s="142">
        <v>5143</v>
      </c>
      <c r="G327" s="142">
        <v>5727</v>
      </c>
    </row>
    <row r="328" spans="1:7" s="1" customFormat="1" ht="12" customHeight="1" x14ac:dyDescent="0.25">
      <c r="A328" s="207">
        <v>2021</v>
      </c>
      <c r="B328" s="151">
        <v>161</v>
      </c>
      <c r="C328" s="135" t="s">
        <v>75</v>
      </c>
      <c r="D328" s="136">
        <v>1</v>
      </c>
      <c r="E328" s="131" t="s">
        <v>116</v>
      </c>
      <c r="F328" s="141">
        <v>3080</v>
      </c>
      <c r="G328" s="141">
        <v>3518</v>
      </c>
    </row>
    <row r="329" spans="1:7" s="1" customFormat="1" ht="12" customHeight="1" x14ac:dyDescent="0.25">
      <c r="A329" s="209">
        <v>2021</v>
      </c>
      <c r="B329" s="128">
        <v>162</v>
      </c>
      <c r="C329" s="126" t="s">
        <v>76</v>
      </c>
      <c r="D329" s="127">
        <v>1</v>
      </c>
      <c r="E329" s="124" t="s">
        <v>116</v>
      </c>
      <c r="F329" s="143">
        <v>781</v>
      </c>
      <c r="G329" s="143">
        <v>840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A7B0E-D9C2-4F17-882C-D56233314E37}">
  <dimension ref="A5:J87"/>
  <sheetViews>
    <sheetView tabSelected="1" workbookViewId="0">
      <selection activeCell="M11" sqref="M11"/>
    </sheetView>
  </sheetViews>
  <sheetFormatPr defaultRowHeight="14" x14ac:dyDescent="0.3"/>
  <cols>
    <col min="3" max="3" width="8.6640625" customWidth="1"/>
    <col min="5" max="5" width="8.6640625" customWidth="1"/>
  </cols>
  <sheetData>
    <row r="5" spans="1:10" s="161" customFormat="1" ht="65" x14ac:dyDescent="0.3">
      <c r="A5" s="117" t="s">
        <v>219</v>
      </c>
      <c r="B5" s="150" t="s">
        <v>739</v>
      </c>
      <c r="C5" s="118" t="s">
        <v>102</v>
      </c>
      <c r="D5" s="119" t="s">
        <v>105</v>
      </c>
      <c r="E5" s="118" t="s">
        <v>127</v>
      </c>
      <c r="F5" s="140" t="s">
        <v>103</v>
      </c>
      <c r="G5" s="140" t="s">
        <v>235</v>
      </c>
      <c r="H5" s="140" t="s">
        <v>225</v>
      </c>
      <c r="I5" s="140" t="s">
        <v>223</v>
      </c>
      <c r="J5" s="156" t="s">
        <v>224</v>
      </c>
    </row>
    <row r="6" spans="1:10" s="1" customFormat="1" ht="12" customHeight="1" x14ac:dyDescent="0.25">
      <c r="A6" s="205">
        <v>2024</v>
      </c>
      <c r="B6" s="200" t="s">
        <v>738</v>
      </c>
      <c r="C6" s="130" t="s">
        <v>2</v>
      </c>
      <c r="D6" s="129">
        <v>5</v>
      </c>
      <c r="E6" s="131" t="s">
        <v>618</v>
      </c>
      <c r="F6" s="141">
        <v>787</v>
      </c>
      <c r="G6" s="141">
        <v>1897.4358322744599</v>
      </c>
      <c r="H6" s="141">
        <v>7</v>
      </c>
      <c r="I6" s="141">
        <v>6</v>
      </c>
      <c r="J6" s="157">
        <v>1</v>
      </c>
    </row>
    <row r="7" spans="1:10" s="1" customFormat="1" ht="12" customHeight="1" x14ac:dyDescent="0.25">
      <c r="A7" s="206">
        <v>2024</v>
      </c>
      <c r="B7" s="201">
        <v>1</v>
      </c>
      <c r="C7" s="132" t="s">
        <v>3</v>
      </c>
      <c r="D7" s="133">
        <v>2</v>
      </c>
      <c r="E7" s="134" t="s">
        <v>117</v>
      </c>
      <c r="F7" s="142">
        <v>3061</v>
      </c>
      <c r="G7" s="142">
        <v>1137.3688337144724</v>
      </c>
      <c r="H7" s="142">
        <v>13</v>
      </c>
      <c r="I7" s="142">
        <v>8</v>
      </c>
      <c r="J7" s="158">
        <v>5</v>
      </c>
    </row>
    <row r="8" spans="1:10" s="1" customFormat="1" ht="12" customHeight="1" x14ac:dyDescent="0.25">
      <c r="A8" s="205">
        <v>2024</v>
      </c>
      <c r="B8" s="200">
        <v>5</v>
      </c>
      <c r="C8" s="130" t="s">
        <v>4</v>
      </c>
      <c r="D8" s="129">
        <v>2</v>
      </c>
      <c r="E8" s="131" t="s">
        <v>117</v>
      </c>
      <c r="F8" s="141">
        <v>211</v>
      </c>
      <c r="G8" s="141">
        <v>3793.0521327014217</v>
      </c>
      <c r="H8" s="141">
        <v>3</v>
      </c>
      <c r="I8" s="141">
        <v>2</v>
      </c>
      <c r="J8" s="157">
        <v>1</v>
      </c>
    </row>
    <row r="9" spans="1:10" s="1" customFormat="1" ht="12" customHeight="1" x14ac:dyDescent="0.25">
      <c r="A9" s="206">
        <v>2024</v>
      </c>
      <c r="B9" s="201">
        <v>10</v>
      </c>
      <c r="C9" s="132" t="s">
        <v>5</v>
      </c>
      <c r="D9" s="133">
        <v>2</v>
      </c>
      <c r="E9" s="134" t="s">
        <v>117</v>
      </c>
      <c r="F9" s="142">
        <v>1135</v>
      </c>
      <c r="G9" s="142">
        <v>993.17533039647572</v>
      </c>
      <c r="H9" s="142">
        <v>5</v>
      </c>
      <c r="I9" s="142">
        <v>5</v>
      </c>
      <c r="J9" s="158">
        <v>0</v>
      </c>
    </row>
    <row r="10" spans="1:10" s="1" customFormat="1" ht="12" customHeight="1" x14ac:dyDescent="0.25">
      <c r="A10" s="205">
        <v>2024</v>
      </c>
      <c r="B10" s="200">
        <v>7</v>
      </c>
      <c r="C10" s="130" t="s">
        <v>6</v>
      </c>
      <c r="D10" s="129">
        <v>2</v>
      </c>
      <c r="E10" s="131" t="s">
        <v>117</v>
      </c>
      <c r="F10" s="141">
        <v>7891</v>
      </c>
      <c r="G10" s="141">
        <v>521.93131415536686</v>
      </c>
      <c r="H10" s="141">
        <v>20</v>
      </c>
      <c r="I10" s="141">
        <v>19</v>
      </c>
      <c r="J10" s="157">
        <v>1</v>
      </c>
    </row>
    <row r="11" spans="1:10" s="1" customFormat="1" ht="12" customHeight="1" x14ac:dyDescent="0.25">
      <c r="A11" s="206">
        <v>2024</v>
      </c>
      <c r="B11" s="201">
        <v>6</v>
      </c>
      <c r="C11" s="132" t="s">
        <v>7</v>
      </c>
      <c r="D11" s="133">
        <v>2</v>
      </c>
      <c r="E11" s="134" t="s">
        <v>117</v>
      </c>
      <c r="F11" s="142">
        <v>2197</v>
      </c>
      <c r="G11" s="142">
        <v>1255.4724624487937</v>
      </c>
      <c r="H11" s="142">
        <v>11</v>
      </c>
      <c r="I11" s="142">
        <v>8</v>
      </c>
      <c r="J11" s="158">
        <v>3</v>
      </c>
    </row>
    <row r="12" spans="1:10" s="1" customFormat="1" ht="12" customHeight="1" x14ac:dyDescent="0.25">
      <c r="A12" s="205">
        <v>2024</v>
      </c>
      <c r="B12" s="200">
        <v>2</v>
      </c>
      <c r="C12" s="130" t="s">
        <v>8</v>
      </c>
      <c r="D12" s="129">
        <v>2</v>
      </c>
      <c r="E12" s="131" t="s">
        <v>117</v>
      </c>
      <c r="F12" s="141">
        <v>260</v>
      </c>
      <c r="G12" s="141">
        <v>3647.9923076923078</v>
      </c>
      <c r="H12" s="141">
        <v>4</v>
      </c>
      <c r="I12" s="141">
        <v>4</v>
      </c>
      <c r="J12" s="157">
        <v>0</v>
      </c>
    </row>
    <row r="13" spans="1:10" s="1" customFormat="1" ht="12" customHeight="1" x14ac:dyDescent="0.25">
      <c r="A13" s="206">
        <v>2024</v>
      </c>
      <c r="B13" s="201">
        <v>9</v>
      </c>
      <c r="C13" s="132" t="s">
        <v>9</v>
      </c>
      <c r="D13" s="133">
        <v>2</v>
      </c>
      <c r="E13" s="134" t="s">
        <v>117</v>
      </c>
      <c r="F13" s="142">
        <v>12394</v>
      </c>
      <c r="G13" s="142">
        <v>1146.822656123931</v>
      </c>
      <c r="H13" s="142">
        <v>51</v>
      </c>
      <c r="I13" s="142">
        <v>46</v>
      </c>
      <c r="J13" s="158">
        <v>5</v>
      </c>
    </row>
    <row r="14" spans="1:10" s="1" customFormat="1" ht="12" customHeight="1" x14ac:dyDescent="0.25">
      <c r="A14" s="205">
        <v>2024</v>
      </c>
      <c r="B14" s="200">
        <v>8</v>
      </c>
      <c r="C14" s="130" t="s">
        <v>12</v>
      </c>
      <c r="D14" s="129">
        <v>2</v>
      </c>
      <c r="E14" s="131" t="s">
        <v>117</v>
      </c>
      <c r="F14" s="141">
        <v>935</v>
      </c>
      <c r="G14" s="141">
        <v>1175.7347593582888</v>
      </c>
      <c r="H14" s="141">
        <v>4</v>
      </c>
      <c r="I14" s="141">
        <v>3</v>
      </c>
      <c r="J14" s="157">
        <v>1</v>
      </c>
    </row>
    <row r="15" spans="1:10" s="1" customFormat="1" ht="12" customHeight="1" x14ac:dyDescent="0.25">
      <c r="A15" s="206">
        <v>2024</v>
      </c>
      <c r="B15" s="201">
        <v>3</v>
      </c>
      <c r="C15" s="132" t="s">
        <v>10</v>
      </c>
      <c r="D15" s="133">
        <v>2</v>
      </c>
      <c r="E15" s="134" t="s">
        <v>117</v>
      </c>
      <c r="F15" s="142">
        <v>7010</v>
      </c>
      <c r="G15" s="142">
        <v>949.42738944365192</v>
      </c>
      <c r="H15" s="142">
        <v>30</v>
      </c>
      <c r="I15" s="142">
        <v>26</v>
      </c>
      <c r="J15" s="158">
        <v>4</v>
      </c>
    </row>
    <row r="16" spans="1:10" s="1" customFormat="1" ht="12" customHeight="1" x14ac:dyDescent="0.25">
      <c r="A16" s="205">
        <v>2024</v>
      </c>
      <c r="B16" s="200">
        <v>4</v>
      </c>
      <c r="C16" s="130" t="s">
        <v>11</v>
      </c>
      <c r="D16" s="129">
        <v>2</v>
      </c>
      <c r="E16" s="131" t="s">
        <v>117</v>
      </c>
      <c r="F16" s="141">
        <v>3570</v>
      </c>
      <c r="G16" s="141">
        <v>1191.326330532213</v>
      </c>
      <c r="H16" s="141">
        <v>19</v>
      </c>
      <c r="I16" s="141">
        <v>18</v>
      </c>
      <c r="J16" s="157">
        <v>1</v>
      </c>
    </row>
    <row r="17" spans="1:10" s="1" customFormat="1" ht="12" customHeight="1" x14ac:dyDescent="0.25">
      <c r="A17" s="206">
        <v>2024</v>
      </c>
      <c r="B17" s="201">
        <v>161</v>
      </c>
      <c r="C17" s="132" t="s">
        <v>75</v>
      </c>
      <c r="D17" s="133">
        <v>1</v>
      </c>
      <c r="E17" s="134" t="s">
        <v>116</v>
      </c>
      <c r="F17" s="142">
        <v>2637</v>
      </c>
      <c r="G17" s="142">
        <v>1210.7698141827834</v>
      </c>
      <c r="H17" s="142">
        <v>13</v>
      </c>
      <c r="I17" s="142">
        <v>3</v>
      </c>
      <c r="J17" s="158">
        <v>10</v>
      </c>
    </row>
    <row r="18" spans="1:10" s="1" customFormat="1" ht="12" customHeight="1" x14ac:dyDescent="0.25">
      <c r="A18" s="205">
        <v>2024</v>
      </c>
      <c r="B18" s="200">
        <v>162</v>
      </c>
      <c r="C18" s="130" t="s">
        <v>76</v>
      </c>
      <c r="D18" s="129">
        <v>1</v>
      </c>
      <c r="E18" s="131" t="s">
        <v>116</v>
      </c>
      <c r="F18" s="141">
        <v>1049</v>
      </c>
      <c r="G18" s="141">
        <v>1009.3679694947569</v>
      </c>
      <c r="H18" s="141">
        <v>4</v>
      </c>
      <c r="I18" s="141">
        <v>2</v>
      </c>
      <c r="J18" s="157">
        <v>2</v>
      </c>
    </row>
    <row r="19" spans="1:10" s="1" customFormat="1" ht="12" customHeight="1" x14ac:dyDescent="0.25">
      <c r="A19" s="206">
        <v>2024</v>
      </c>
      <c r="B19" s="201">
        <v>163</v>
      </c>
      <c r="C19" s="132" t="s">
        <v>77</v>
      </c>
      <c r="D19" s="133">
        <v>1</v>
      </c>
      <c r="E19" s="134" t="s">
        <v>116</v>
      </c>
      <c r="F19" s="142">
        <v>699</v>
      </c>
      <c r="G19" s="142">
        <v>1172.719599427754</v>
      </c>
      <c r="H19" s="142">
        <v>4</v>
      </c>
      <c r="I19" s="142">
        <v>3</v>
      </c>
      <c r="J19" s="158">
        <v>1</v>
      </c>
    </row>
    <row r="20" spans="1:10" s="1" customFormat="1" ht="12" customHeight="1" x14ac:dyDescent="0.25">
      <c r="A20" s="205">
        <v>2024</v>
      </c>
      <c r="B20" s="200">
        <v>164</v>
      </c>
      <c r="C20" s="130" t="s">
        <v>78</v>
      </c>
      <c r="D20" s="129">
        <v>1</v>
      </c>
      <c r="E20" s="131" t="s">
        <v>116</v>
      </c>
      <c r="F20" s="141">
        <v>579</v>
      </c>
      <c r="G20" s="141">
        <v>1167.4870466321242</v>
      </c>
      <c r="H20" s="141">
        <v>4</v>
      </c>
      <c r="I20" s="141">
        <v>4</v>
      </c>
      <c r="J20" s="157">
        <v>0</v>
      </c>
    </row>
    <row r="21" spans="1:10" s="1" customFormat="1" ht="12" customHeight="1" x14ac:dyDescent="0.25">
      <c r="A21" s="206">
        <v>2024</v>
      </c>
      <c r="B21" s="201">
        <v>179</v>
      </c>
      <c r="C21" s="132" t="s">
        <v>79</v>
      </c>
      <c r="D21" s="133">
        <v>1</v>
      </c>
      <c r="E21" s="134" t="s">
        <v>116</v>
      </c>
      <c r="F21" s="142">
        <v>419</v>
      </c>
      <c r="G21" s="142">
        <v>1633.563245823389</v>
      </c>
      <c r="H21" s="142">
        <v>4</v>
      </c>
      <c r="I21" s="142">
        <v>4</v>
      </c>
      <c r="J21" s="158">
        <v>0</v>
      </c>
    </row>
    <row r="22" spans="1:10" s="1" customFormat="1" ht="12" customHeight="1" x14ac:dyDescent="0.25">
      <c r="A22" s="205">
        <v>2024</v>
      </c>
      <c r="B22" s="200">
        <v>165</v>
      </c>
      <c r="C22" s="130" t="s">
        <v>80</v>
      </c>
      <c r="D22" s="129">
        <v>1</v>
      </c>
      <c r="E22" s="131" t="s">
        <v>116</v>
      </c>
      <c r="F22" s="141">
        <v>284</v>
      </c>
      <c r="G22" s="141">
        <v>2136.1338028169016</v>
      </c>
      <c r="H22" s="141">
        <v>3</v>
      </c>
      <c r="I22" s="141">
        <v>3</v>
      </c>
      <c r="J22" s="157">
        <v>0</v>
      </c>
    </row>
    <row r="23" spans="1:10" s="1" customFormat="1" ht="12" customHeight="1" x14ac:dyDescent="0.25">
      <c r="A23" s="206">
        <v>2024</v>
      </c>
      <c r="B23" s="201">
        <v>11</v>
      </c>
      <c r="C23" s="132" t="s">
        <v>13</v>
      </c>
      <c r="D23" s="133">
        <v>2</v>
      </c>
      <c r="E23" s="134" t="s">
        <v>116</v>
      </c>
      <c r="F23" s="142">
        <v>6646</v>
      </c>
      <c r="G23" s="142">
        <v>892.52046343665359</v>
      </c>
      <c r="H23" s="142">
        <v>34</v>
      </c>
      <c r="I23" s="142">
        <v>32</v>
      </c>
      <c r="J23" s="158">
        <v>2</v>
      </c>
    </row>
    <row r="24" spans="1:10" s="1" customFormat="1" ht="12" customHeight="1" x14ac:dyDescent="0.25">
      <c r="A24" s="205">
        <v>2024</v>
      </c>
      <c r="B24" s="200">
        <v>12</v>
      </c>
      <c r="C24" s="130" t="s">
        <v>14</v>
      </c>
      <c r="D24" s="129">
        <v>2</v>
      </c>
      <c r="E24" s="131" t="s">
        <v>116</v>
      </c>
      <c r="F24" s="141">
        <v>2090</v>
      </c>
      <c r="G24" s="141">
        <v>933.53110047846894</v>
      </c>
      <c r="H24" s="141">
        <v>12</v>
      </c>
      <c r="I24" s="141">
        <v>12</v>
      </c>
      <c r="J24" s="157">
        <v>0</v>
      </c>
    </row>
    <row r="25" spans="1:10" s="1" customFormat="1" ht="12" customHeight="1" x14ac:dyDescent="0.25">
      <c r="A25" s="206">
        <v>2024</v>
      </c>
      <c r="B25" s="201">
        <v>13</v>
      </c>
      <c r="C25" s="132" t="s">
        <v>15</v>
      </c>
      <c r="D25" s="133">
        <v>2</v>
      </c>
      <c r="E25" s="134" t="s">
        <v>116</v>
      </c>
      <c r="F25" s="142">
        <v>1868</v>
      </c>
      <c r="G25" s="142">
        <v>1059.2093147751607</v>
      </c>
      <c r="H25" s="142">
        <v>11</v>
      </c>
      <c r="I25" s="142">
        <v>10</v>
      </c>
      <c r="J25" s="158">
        <v>1</v>
      </c>
    </row>
    <row r="26" spans="1:10" s="1" customFormat="1" ht="12" customHeight="1" x14ac:dyDescent="0.25">
      <c r="A26" s="205">
        <v>2024</v>
      </c>
      <c r="B26" s="200">
        <v>14</v>
      </c>
      <c r="C26" s="130" t="s">
        <v>16</v>
      </c>
      <c r="D26" s="129">
        <v>2</v>
      </c>
      <c r="E26" s="131" t="s">
        <v>116</v>
      </c>
      <c r="F26" s="141">
        <v>1288</v>
      </c>
      <c r="G26" s="141">
        <v>1386.024844720497</v>
      </c>
      <c r="H26" s="141">
        <v>8</v>
      </c>
      <c r="I26" s="141">
        <v>8</v>
      </c>
      <c r="J26" s="157">
        <v>0</v>
      </c>
    </row>
    <row r="27" spans="1:10" s="1" customFormat="1" ht="12" customHeight="1" x14ac:dyDescent="0.25">
      <c r="A27" s="206">
        <v>2024</v>
      </c>
      <c r="B27" s="201">
        <v>16</v>
      </c>
      <c r="C27" s="132" t="s">
        <v>17</v>
      </c>
      <c r="D27" s="133">
        <v>2</v>
      </c>
      <c r="E27" s="134" t="s">
        <v>116</v>
      </c>
      <c r="F27" s="142">
        <v>1298</v>
      </c>
      <c r="G27" s="142">
        <v>944.21956856702616</v>
      </c>
      <c r="H27" s="142">
        <v>5</v>
      </c>
      <c r="I27" s="142">
        <v>5</v>
      </c>
      <c r="J27" s="158">
        <v>0</v>
      </c>
    </row>
    <row r="28" spans="1:10" s="1" customFormat="1" ht="12" customHeight="1" x14ac:dyDescent="0.25">
      <c r="A28" s="205">
        <v>2024</v>
      </c>
      <c r="B28" s="200">
        <v>15</v>
      </c>
      <c r="C28" s="130" t="s">
        <v>18</v>
      </c>
      <c r="D28" s="129">
        <v>2</v>
      </c>
      <c r="E28" s="131" t="s">
        <v>116</v>
      </c>
      <c r="F28" s="141">
        <v>949</v>
      </c>
      <c r="G28" s="141">
        <v>1228.0769230769231</v>
      </c>
      <c r="H28" s="141">
        <v>7</v>
      </c>
      <c r="I28" s="141">
        <v>7</v>
      </c>
      <c r="J28" s="157">
        <v>0</v>
      </c>
    </row>
    <row r="29" spans="1:10" s="1" customFormat="1" ht="12" customHeight="1" x14ac:dyDescent="0.25">
      <c r="A29" s="206">
        <v>2024</v>
      </c>
      <c r="B29" s="201">
        <v>127</v>
      </c>
      <c r="C29" s="132" t="s">
        <v>20</v>
      </c>
      <c r="D29" s="133">
        <v>1</v>
      </c>
      <c r="E29" s="134" t="s">
        <v>117</v>
      </c>
      <c r="F29" s="142">
        <v>1728</v>
      </c>
      <c r="G29" s="142">
        <v>842.11747685185185</v>
      </c>
      <c r="H29" s="142">
        <v>6</v>
      </c>
      <c r="I29" s="142">
        <v>6</v>
      </c>
      <c r="J29" s="158">
        <v>0</v>
      </c>
    </row>
    <row r="30" spans="1:10" s="1" customFormat="1" ht="12" customHeight="1" x14ac:dyDescent="0.25">
      <c r="A30" s="205">
        <v>2024</v>
      </c>
      <c r="B30" s="200">
        <v>17</v>
      </c>
      <c r="C30" s="130" t="s">
        <v>21</v>
      </c>
      <c r="D30" s="129">
        <v>1</v>
      </c>
      <c r="E30" s="131" t="s">
        <v>117</v>
      </c>
      <c r="F30" s="141">
        <v>8179</v>
      </c>
      <c r="G30" s="141">
        <v>654.66731874312268</v>
      </c>
      <c r="H30" s="141">
        <v>26</v>
      </c>
      <c r="I30" s="141">
        <v>25</v>
      </c>
      <c r="J30" s="157">
        <v>1</v>
      </c>
    </row>
    <row r="31" spans="1:10" s="1" customFormat="1" ht="12" customHeight="1" x14ac:dyDescent="0.25">
      <c r="A31" s="206">
        <v>2024</v>
      </c>
      <c r="B31" s="201">
        <v>18</v>
      </c>
      <c r="C31" s="132" t="s">
        <v>22</v>
      </c>
      <c r="D31" s="133">
        <v>1</v>
      </c>
      <c r="E31" s="134" t="s">
        <v>117</v>
      </c>
      <c r="F31" s="142">
        <v>2884</v>
      </c>
      <c r="G31" s="142">
        <v>743.87621359223306</v>
      </c>
      <c r="H31" s="142">
        <v>8</v>
      </c>
      <c r="I31" s="142">
        <v>7</v>
      </c>
      <c r="J31" s="158">
        <v>1</v>
      </c>
    </row>
    <row r="32" spans="1:10" s="1" customFormat="1" ht="12" customHeight="1" x14ac:dyDescent="0.25">
      <c r="A32" s="205">
        <v>2024</v>
      </c>
      <c r="B32" s="200">
        <v>46</v>
      </c>
      <c r="C32" s="130" t="s">
        <v>23</v>
      </c>
      <c r="D32" s="129">
        <v>1</v>
      </c>
      <c r="E32" s="131" t="s">
        <v>117</v>
      </c>
      <c r="F32" s="141">
        <v>6407</v>
      </c>
      <c r="G32" s="141">
        <v>477.5646948649914</v>
      </c>
      <c r="H32" s="141">
        <v>15</v>
      </c>
      <c r="I32" s="141">
        <v>13</v>
      </c>
      <c r="J32" s="157">
        <v>2</v>
      </c>
    </row>
    <row r="33" spans="1:10" s="1" customFormat="1" ht="12" customHeight="1" x14ac:dyDescent="0.25">
      <c r="A33" s="206">
        <v>2024</v>
      </c>
      <c r="B33" s="201">
        <v>20</v>
      </c>
      <c r="C33" s="132" t="s">
        <v>24</v>
      </c>
      <c r="D33" s="133">
        <v>1</v>
      </c>
      <c r="E33" s="134" t="s">
        <v>117</v>
      </c>
      <c r="F33" s="142">
        <v>5993</v>
      </c>
      <c r="G33" s="142">
        <v>485.55631570165195</v>
      </c>
      <c r="H33" s="142">
        <v>13</v>
      </c>
      <c r="I33" s="142">
        <v>10</v>
      </c>
      <c r="J33" s="158">
        <v>3</v>
      </c>
    </row>
    <row r="34" spans="1:10" s="1" customFormat="1" ht="12" customHeight="1" x14ac:dyDescent="0.25">
      <c r="A34" s="205">
        <v>2024</v>
      </c>
      <c r="B34" s="200">
        <v>53</v>
      </c>
      <c r="C34" s="130" t="s">
        <v>48</v>
      </c>
      <c r="D34" s="129">
        <v>1</v>
      </c>
      <c r="E34" s="131" t="s">
        <v>117</v>
      </c>
      <c r="F34" s="141">
        <v>2554</v>
      </c>
      <c r="G34" s="141">
        <v>829.70951840250586</v>
      </c>
      <c r="H34" s="141">
        <v>8</v>
      </c>
      <c r="I34" s="141">
        <v>5</v>
      </c>
      <c r="J34" s="157">
        <v>3</v>
      </c>
    </row>
    <row r="35" spans="1:10" s="1" customFormat="1" ht="12" customHeight="1" x14ac:dyDescent="0.25">
      <c r="A35" s="206">
        <v>2024</v>
      </c>
      <c r="B35" s="201">
        <v>55</v>
      </c>
      <c r="C35" s="132" t="s">
        <v>49</v>
      </c>
      <c r="D35" s="133">
        <v>1</v>
      </c>
      <c r="E35" s="134" t="s">
        <v>117</v>
      </c>
      <c r="F35" s="142">
        <v>727</v>
      </c>
      <c r="G35" s="142">
        <v>1616.9821182943604</v>
      </c>
      <c r="H35" s="142">
        <v>5</v>
      </c>
      <c r="I35" s="142">
        <v>5</v>
      </c>
      <c r="J35" s="158">
        <v>0</v>
      </c>
    </row>
    <row r="36" spans="1:10" s="1" customFormat="1" ht="12" customHeight="1" x14ac:dyDescent="0.25">
      <c r="A36" s="205">
        <v>2024</v>
      </c>
      <c r="B36" s="200">
        <v>45</v>
      </c>
      <c r="C36" s="130" t="s">
        <v>25</v>
      </c>
      <c r="D36" s="129">
        <v>1</v>
      </c>
      <c r="E36" s="131" t="s">
        <v>117</v>
      </c>
      <c r="F36" s="141">
        <v>1729</v>
      </c>
      <c r="G36" s="141">
        <v>921.51532677848468</v>
      </c>
      <c r="H36" s="141">
        <v>7</v>
      </c>
      <c r="I36" s="141">
        <v>6</v>
      </c>
      <c r="J36" s="157">
        <v>1</v>
      </c>
    </row>
    <row r="37" spans="1:10" s="1" customFormat="1" ht="12" customHeight="1" x14ac:dyDescent="0.25">
      <c r="A37" s="206">
        <v>2024</v>
      </c>
      <c r="B37" s="201">
        <v>27</v>
      </c>
      <c r="C37" s="132" t="s">
        <v>27</v>
      </c>
      <c r="D37" s="133">
        <v>1</v>
      </c>
      <c r="E37" s="134" t="s">
        <v>117</v>
      </c>
      <c r="F37" s="142">
        <v>3209</v>
      </c>
      <c r="G37" s="142">
        <v>534.59333125584294</v>
      </c>
      <c r="H37" s="142">
        <v>7</v>
      </c>
      <c r="I37" s="142">
        <v>7</v>
      </c>
      <c r="J37" s="158">
        <v>0</v>
      </c>
    </row>
    <row r="38" spans="1:10" s="1" customFormat="1" ht="12" customHeight="1" x14ac:dyDescent="0.25">
      <c r="A38" s="205">
        <v>2024</v>
      </c>
      <c r="B38" s="129">
        <v>28</v>
      </c>
      <c r="C38" s="130" t="s">
        <v>26</v>
      </c>
      <c r="D38" s="129">
        <v>1</v>
      </c>
      <c r="E38" s="131" t="s">
        <v>117</v>
      </c>
      <c r="F38" s="141">
        <v>2869</v>
      </c>
      <c r="G38" s="141">
        <v>737.12303938654588</v>
      </c>
      <c r="H38" s="141">
        <v>10</v>
      </c>
      <c r="I38" s="141">
        <v>8</v>
      </c>
      <c r="J38" s="157">
        <v>2</v>
      </c>
    </row>
    <row r="39" spans="1:10" s="1" customFormat="1" ht="12" customHeight="1" x14ac:dyDescent="0.25">
      <c r="A39" s="206">
        <v>2024</v>
      </c>
      <c r="B39" s="133">
        <v>128</v>
      </c>
      <c r="C39" s="132" t="s">
        <v>28</v>
      </c>
      <c r="D39" s="133">
        <v>1</v>
      </c>
      <c r="E39" s="134" t="s">
        <v>117</v>
      </c>
      <c r="F39" s="142">
        <v>1880</v>
      </c>
      <c r="G39" s="142">
        <v>758.24627659574469</v>
      </c>
      <c r="H39" s="142">
        <v>6</v>
      </c>
      <c r="I39" s="142">
        <v>6</v>
      </c>
      <c r="J39" s="158">
        <v>0</v>
      </c>
    </row>
    <row r="40" spans="1:10" s="1" customFormat="1" ht="12" customHeight="1" x14ac:dyDescent="0.25">
      <c r="A40" s="205">
        <v>2024</v>
      </c>
      <c r="B40" s="129">
        <v>36</v>
      </c>
      <c r="C40" s="130" t="s">
        <v>29</v>
      </c>
      <c r="D40" s="129">
        <v>1</v>
      </c>
      <c r="E40" s="131" t="s">
        <v>117</v>
      </c>
      <c r="F40" s="141">
        <v>3094</v>
      </c>
      <c r="G40" s="141">
        <v>609.79864253393669</v>
      </c>
      <c r="H40" s="141">
        <v>8</v>
      </c>
      <c r="I40" s="141">
        <v>8</v>
      </c>
      <c r="J40" s="157">
        <v>0</v>
      </c>
    </row>
    <row r="41" spans="1:10" s="1" customFormat="1" ht="12" customHeight="1" x14ac:dyDescent="0.25">
      <c r="A41" s="206">
        <v>2024</v>
      </c>
      <c r="B41" s="133">
        <v>29</v>
      </c>
      <c r="C41" s="132" t="s">
        <v>30</v>
      </c>
      <c r="D41" s="133">
        <v>1</v>
      </c>
      <c r="E41" s="134" t="s">
        <v>117</v>
      </c>
      <c r="F41" s="142">
        <v>2223</v>
      </c>
      <c r="G41" s="142">
        <v>685.14934772829508</v>
      </c>
      <c r="H41" s="142">
        <v>6</v>
      </c>
      <c r="I41" s="142">
        <v>6</v>
      </c>
      <c r="J41" s="158">
        <v>0</v>
      </c>
    </row>
    <row r="42" spans="1:10" s="1" customFormat="1" ht="12" customHeight="1" x14ac:dyDescent="0.25">
      <c r="A42" s="205">
        <v>2024</v>
      </c>
      <c r="B42" s="129">
        <v>49</v>
      </c>
      <c r="C42" s="130" t="s">
        <v>31</v>
      </c>
      <c r="D42" s="129">
        <v>1</v>
      </c>
      <c r="E42" s="131" t="s">
        <v>117</v>
      </c>
      <c r="F42" s="141">
        <v>3450</v>
      </c>
      <c r="G42" s="141">
        <v>589.55797101449275</v>
      </c>
      <c r="H42" s="141">
        <v>6</v>
      </c>
      <c r="I42" s="141">
        <v>2</v>
      </c>
      <c r="J42" s="157">
        <v>4</v>
      </c>
    </row>
    <row r="43" spans="1:10" s="1" customFormat="1" ht="12" customHeight="1" x14ac:dyDescent="0.25">
      <c r="A43" s="206">
        <v>2024</v>
      </c>
      <c r="B43" s="133">
        <v>56</v>
      </c>
      <c r="C43" s="132" t="s">
        <v>32</v>
      </c>
      <c r="D43" s="133">
        <v>1</v>
      </c>
      <c r="E43" s="134" t="s">
        <v>117</v>
      </c>
      <c r="F43" s="142">
        <v>3332</v>
      </c>
      <c r="G43" s="142">
        <v>717.96668667466986</v>
      </c>
      <c r="H43" s="142">
        <v>11</v>
      </c>
      <c r="I43" s="142">
        <v>10</v>
      </c>
      <c r="J43" s="158">
        <v>1</v>
      </c>
    </row>
    <row r="44" spans="1:10" s="1" customFormat="1" ht="12" customHeight="1" x14ac:dyDescent="0.25">
      <c r="A44" s="205">
        <v>2024</v>
      </c>
      <c r="B44" s="129">
        <v>68</v>
      </c>
      <c r="C44" s="130" t="s">
        <v>33</v>
      </c>
      <c r="D44" s="129">
        <v>1</v>
      </c>
      <c r="E44" s="131" t="s">
        <v>117</v>
      </c>
      <c r="F44" s="141">
        <v>5119</v>
      </c>
      <c r="G44" s="141">
        <v>761.78316077358863</v>
      </c>
      <c r="H44" s="141">
        <v>16</v>
      </c>
      <c r="I44" s="141">
        <v>14</v>
      </c>
      <c r="J44" s="157">
        <v>2</v>
      </c>
    </row>
    <row r="45" spans="1:10" s="1" customFormat="1" ht="12" customHeight="1" x14ac:dyDescent="0.25">
      <c r="A45" s="206">
        <v>2024</v>
      </c>
      <c r="B45" s="133">
        <v>126</v>
      </c>
      <c r="C45" s="132" t="s">
        <v>35</v>
      </c>
      <c r="D45" s="133">
        <v>1</v>
      </c>
      <c r="E45" s="134" t="s">
        <v>117</v>
      </c>
      <c r="F45" s="142">
        <v>4106</v>
      </c>
      <c r="G45" s="142">
        <v>553.68947881149541</v>
      </c>
      <c r="H45" s="142">
        <v>10</v>
      </c>
      <c r="I45" s="142">
        <v>8</v>
      </c>
      <c r="J45" s="158">
        <v>2</v>
      </c>
    </row>
    <row r="46" spans="1:10" s="1" customFormat="1" ht="12" customHeight="1" x14ac:dyDescent="0.25">
      <c r="A46" s="205">
        <v>2024</v>
      </c>
      <c r="B46" s="129">
        <v>63</v>
      </c>
      <c r="C46" s="130" t="s">
        <v>34</v>
      </c>
      <c r="D46" s="129">
        <v>1</v>
      </c>
      <c r="E46" s="131" t="s">
        <v>117</v>
      </c>
      <c r="F46" s="141">
        <v>3241</v>
      </c>
      <c r="G46" s="141">
        <v>1039.321548904659</v>
      </c>
      <c r="H46" s="141">
        <v>7</v>
      </c>
      <c r="I46" s="141">
        <v>4</v>
      </c>
      <c r="J46" s="157">
        <v>3</v>
      </c>
    </row>
    <row r="47" spans="1:10" s="1" customFormat="1" ht="12" customHeight="1" x14ac:dyDescent="0.25">
      <c r="A47" s="206">
        <v>2024</v>
      </c>
      <c r="B47" s="133">
        <v>58</v>
      </c>
      <c r="C47" s="132" t="s">
        <v>36</v>
      </c>
      <c r="D47" s="133">
        <v>1</v>
      </c>
      <c r="E47" s="134" t="s">
        <v>117</v>
      </c>
      <c r="F47" s="142">
        <v>10475</v>
      </c>
      <c r="G47" s="142">
        <v>575.18415274463007</v>
      </c>
      <c r="H47" s="142">
        <v>27</v>
      </c>
      <c r="I47" s="142">
        <v>18</v>
      </c>
      <c r="J47" s="158">
        <v>9</v>
      </c>
    </row>
    <row r="48" spans="1:10" s="1" customFormat="1" ht="12" customHeight="1" x14ac:dyDescent="0.25">
      <c r="A48" s="205">
        <v>2024</v>
      </c>
      <c r="B48" s="129">
        <v>25</v>
      </c>
      <c r="C48" s="130" t="s">
        <v>37</v>
      </c>
      <c r="D48" s="129">
        <v>1</v>
      </c>
      <c r="E48" s="131" t="s">
        <v>117</v>
      </c>
      <c r="F48" s="141">
        <v>3366</v>
      </c>
      <c r="G48" s="141">
        <v>599.30540701128939</v>
      </c>
      <c r="H48" s="141">
        <v>7</v>
      </c>
      <c r="I48" s="141">
        <v>3</v>
      </c>
      <c r="J48" s="157">
        <v>4</v>
      </c>
    </row>
    <row r="49" spans="1:10" s="1" customFormat="1" ht="12" customHeight="1" x14ac:dyDescent="0.25">
      <c r="A49" s="206">
        <v>2024</v>
      </c>
      <c r="B49" s="133">
        <v>22</v>
      </c>
      <c r="C49" s="132" t="s">
        <v>38</v>
      </c>
      <c r="D49" s="133">
        <v>1</v>
      </c>
      <c r="E49" s="134" t="s">
        <v>117</v>
      </c>
      <c r="F49" s="142">
        <v>3520</v>
      </c>
      <c r="G49" s="142">
        <v>615.68977272727273</v>
      </c>
      <c r="H49" s="142">
        <v>8</v>
      </c>
      <c r="I49" s="142">
        <v>8</v>
      </c>
      <c r="J49" s="158">
        <v>0</v>
      </c>
    </row>
    <row r="50" spans="1:10" s="1" customFormat="1" ht="12" customHeight="1" x14ac:dyDescent="0.25">
      <c r="A50" s="205">
        <v>2024</v>
      </c>
      <c r="B50" s="129">
        <v>65</v>
      </c>
      <c r="C50" s="130" t="s">
        <v>39</v>
      </c>
      <c r="D50" s="129">
        <v>1</v>
      </c>
      <c r="E50" s="131" t="s">
        <v>117</v>
      </c>
      <c r="F50" s="141">
        <v>60462</v>
      </c>
      <c r="G50" s="141">
        <v>522.70449207766865</v>
      </c>
      <c r="H50" s="141">
        <v>127</v>
      </c>
      <c r="I50" s="141">
        <v>81</v>
      </c>
      <c r="J50" s="157">
        <v>46</v>
      </c>
    </row>
    <row r="51" spans="1:10" s="1" customFormat="1" ht="12" customHeight="1" x14ac:dyDescent="0.25">
      <c r="A51" s="206">
        <v>2024</v>
      </c>
      <c r="B51" s="133">
        <v>30</v>
      </c>
      <c r="C51" s="132" t="s">
        <v>40</v>
      </c>
      <c r="D51" s="133">
        <v>1</v>
      </c>
      <c r="E51" s="134" t="s">
        <v>117</v>
      </c>
      <c r="F51" s="142">
        <v>2822</v>
      </c>
      <c r="G51" s="142">
        <v>610.1094968107725</v>
      </c>
      <c r="H51" s="142">
        <v>8</v>
      </c>
      <c r="I51" s="142">
        <v>8</v>
      </c>
      <c r="J51" s="158">
        <v>0</v>
      </c>
    </row>
    <row r="52" spans="1:10" s="1" customFormat="1" ht="12" customHeight="1" x14ac:dyDescent="0.25">
      <c r="A52" s="205">
        <v>2024</v>
      </c>
      <c r="B52" s="129">
        <v>64</v>
      </c>
      <c r="C52" s="130" t="s">
        <v>50</v>
      </c>
      <c r="D52" s="129">
        <v>1</v>
      </c>
      <c r="E52" s="131" t="s">
        <v>117</v>
      </c>
      <c r="F52" s="141">
        <v>2986</v>
      </c>
      <c r="G52" s="141">
        <v>857.94641661085063</v>
      </c>
      <c r="H52" s="141">
        <v>8</v>
      </c>
      <c r="I52" s="141">
        <v>5</v>
      </c>
      <c r="J52" s="157">
        <v>3</v>
      </c>
    </row>
    <row r="53" spans="1:10" s="1" customFormat="1" ht="12" customHeight="1" x14ac:dyDescent="0.25">
      <c r="A53" s="206">
        <v>2024</v>
      </c>
      <c r="B53" s="133">
        <v>39</v>
      </c>
      <c r="C53" s="132" t="s">
        <v>41</v>
      </c>
      <c r="D53" s="133">
        <v>1</v>
      </c>
      <c r="E53" s="134" t="s">
        <v>117</v>
      </c>
      <c r="F53" s="142">
        <v>3180</v>
      </c>
      <c r="G53" s="142">
        <v>648.46572327044021</v>
      </c>
      <c r="H53" s="142">
        <v>7</v>
      </c>
      <c r="I53" s="142">
        <v>4</v>
      </c>
      <c r="J53" s="158">
        <v>3</v>
      </c>
    </row>
    <row r="54" spans="1:10" s="1" customFormat="1" ht="12" customHeight="1" x14ac:dyDescent="0.25">
      <c r="A54" s="205">
        <v>2024</v>
      </c>
      <c r="B54" s="129">
        <v>51</v>
      </c>
      <c r="C54" s="130" t="s">
        <v>42</v>
      </c>
      <c r="D54" s="129">
        <v>1</v>
      </c>
      <c r="E54" s="131" t="s">
        <v>117</v>
      </c>
      <c r="F54" s="141">
        <v>12233</v>
      </c>
      <c r="G54" s="141">
        <v>527.06278100220709</v>
      </c>
      <c r="H54" s="141">
        <v>30</v>
      </c>
      <c r="I54" s="141">
        <v>29</v>
      </c>
      <c r="J54" s="157">
        <v>1</v>
      </c>
    </row>
    <row r="55" spans="1:10" s="1" customFormat="1" ht="12" customHeight="1" x14ac:dyDescent="0.25">
      <c r="A55" s="206">
        <v>2024</v>
      </c>
      <c r="B55" s="133">
        <v>32</v>
      </c>
      <c r="C55" s="132" t="s">
        <v>43</v>
      </c>
      <c r="D55" s="133">
        <v>1</v>
      </c>
      <c r="E55" s="134" t="s">
        <v>117</v>
      </c>
      <c r="F55" s="142">
        <v>16420</v>
      </c>
      <c r="G55" s="142">
        <v>595.81029232643118</v>
      </c>
      <c r="H55" s="142">
        <v>48</v>
      </c>
      <c r="I55" s="142">
        <v>36</v>
      </c>
      <c r="J55" s="158">
        <v>12</v>
      </c>
    </row>
    <row r="56" spans="1:10" s="1" customFormat="1" ht="12" customHeight="1" x14ac:dyDescent="0.25">
      <c r="A56" s="205">
        <v>2024</v>
      </c>
      <c r="B56" s="129">
        <v>23</v>
      </c>
      <c r="C56" s="130" t="s">
        <v>44</v>
      </c>
      <c r="D56" s="129">
        <v>1</v>
      </c>
      <c r="E56" s="131" t="s">
        <v>117</v>
      </c>
      <c r="F56" s="141">
        <v>2884</v>
      </c>
      <c r="G56" s="141">
        <v>722.69209431345348</v>
      </c>
      <c r="H56" s="141">
        <v>8</v>
      </c>
      <c r="I56" s="141">
        <v>6</v>
      </c>
      <c r="J56" s="157">
        <v>2</v>
      </c>
    </row>
    <row r="57" spans="1:10" s="1" customFormat="1" ht="12" customHeight="1" x14ac:dyDescent="0.25">
      <c r="A57" s="206">
        <v>2024</v>
      </c>
      <c r="B57" s="133">
        <v>41</v>
      </c>
      <c r="C57" s="132" t="s">
        <v>45</v>
      </c>
      <c r="D57" s="133">
        <v>1</v>
      </c>
      <c r="E57" s="134" t="s">
        <v>117</v>
      </c>
      <c r="F57" s="142">
        <v>7194</v>
      </c>
      <c r="G57" s="142">
        <v>489.93939393939394</v>
      </c>
      <c r="H57" s="142">
        <v>15</v>
      </c>
      <c r="I57" s="142">
        <v>12</v>
      </c>
      <c r="J57" s="158">
        <v>3</v>
      </c>
    </row>
    <row r="58" spans="1:10" s="1" customFormat="1" ht="12" customHeight="1" x14ac:dyDescent="0.25">
      <c r="A58" s="205">
        <v>2024</v>
      </c>
      <c r="B58" s="129">
        <v>42</v>
      </c>
      <c r="C58" s="130" t="s">
        <v>46</v>
      </c>
      <c r="D58" s="129">
        <v>1</v>
      </c>
      <c r="E58" s="131" t="s">
        <v>117</v>
      </c>
      <c r="F58" s="141">
        <v>4355</v>
      </c>
      <c r="G58" s="141">
        <v>624.69115958668192</v>
      </c>
      <c r="H58" s="141">
        <v>11</v>
      </c>
      <c r="I58" s="141">
        <v>7</v>
      </c>
      <c r="J58" s="157">
        <v>4</v>
      </c>
    </row>
    <row r="59" spans="1:10" s="1" customFormat="1" ht="12" customHeight="1" x14ac:dyDescent="0.25">
      <c r="A59" s="206">
        <v>2024</v>
      </c>
      <c r="B59" s="133">
        <v>43</v>
      </c>
      <c r="C59" s="132" t="s">
        <v>47</v>
      </c>
      <c r="D59" s="133">
        <v>1</v>
      </c>
      <c r="E59" s="134" t="s">
        <v>117</v>
      </c>
      <c r="F59" s="142">
        <v>12185</v>
      </c>
      <c r="G59" s="142">
        <v>541.42946245383666</v>
      </c>
      <c r="H59" s="142">
        <v>31</v>
      </c>
      <c r="I59" s="142">
        <v>19</v>
      </c>
      <c r="J59" s="158">
        <v>12</v>
      </c>
    </row>
    <row r="60" spans="1:10" s="1" customFormat="1" ht="12" customHeight="1" x14ac:dyDescent="0.25">
      <c r="A60" s="205">
        <v>2024</v>
      </c>
      <c r="B60" s="129">
        <v>44</v>
      </c>
      <c r="C60" s="130" t="s">
        <v>51</v>
      </c>
      <c r="D60" s="129">
        <v>1</v>
      </c>
      <c r="E60" s="131" t="s">
        <v>117</v>
      </c>
      <c r="F60" s="141">
        <v>1557</v>
      </c>
      <c r="G60" s="141">
        <v>691.14579319203597</v>
      </c>
      <c r="H60" s="141">
        <v>5</v>
      </c>
      <c r="I60" s="141">
        <v>4</v>
      </c>
      <c r="J60" s="157">
        <v>1</v>
      </c>
    </row>
    <row r="61" spans="1:10" s="1" customFormat="1" ht="12" customHeight="1" x14ac:dyDescent="0.25">
      <c r="A61" s="206">
        <v>2024</v>
      </c>
      <c r="B61" s="133">
        <v>33</v>
      </c>
      <c r="C61" s="132" t="s">
        <v>52</v>
      </c>
      <c r="D61" s="133">
        <v>1</v>
      </c>
      <c r="E61" s="134" t="s">
        <v>117</v>
      </c>
      <c r="F61" s="142">
        <v>4612</v>
      </c>
      <c r="G61" s="142">
        <v>660.02146574154381</v>
      </c>
      <c r="H61" s="142">
        <v>13</v>
      </c>
      <c r="I61" s="142">
        <v>7</v>
      </c>
      <c r="J61" s="158">
        <v>6</v>
      </c>
    </row>
    <row r="62" spans="1:10" s="1" customFormat="1" ht="12" customHeight="1" x14ac:dyDescent="0.25">
      <c r="A62" s="205">
        <v>2024</v>
      </c>
      <c r="B62" s="129">
        <v>116</v>
      </c>
      <c r="C62" s="130" t="s">
        <v>53</v>
      </c>
      <c r="D62" s="129">
        <v>1</v>
      </c>
      <c r="E62" s="131" t="s">
        <v>618</v>
      </c>
      <c r="F62" s="141">
        <v>7031</v>
      </c>
      <c r="G62" s="141">
        <v>777.0911676859622</v>
      </c>
      <c r="H62" s="141">
        <v>19</v>
      </c>
      <c r="I62" s="141">
        <v>18</v>
      </c>
      <c r="J62" s="157">
        <v>1</v>
      </c>
    </row>
    <row r="63" spans="1:10" s="1" customFormat="1" ht="12" customHeight="1" x14ac:dyDescent="0.25">
      <c r="A63" s="206">
        <v>2024</v>
      </c>
      <c r="B63" s="133">
        <v>71</v>
      </c>
      <c r="C63" s="132" t="s">
        <v>54</v>
      </c>
      <c r="D63" s="133">
        <v>1</v>
      </c>
      <c r="E63" s="134" t="s">
        <v>116</v>
      </c>
      <c r="F63" s="142">
        <v>26346</v>
      </c>
      <c r="G63" s="142">
        <v>240.4504862218173</v>
      </c>
      <c r="H63" s="142">
        <v>48</v>
      </c>
      <c r="I63" s="142">
        <v>34</v>
      </c>
      <c r="J63" s="158">
        <v>14</v>
      </c>
    </row>
    <row r="64" spans="1:10" s="1" customFormat="1" ht="12" customHeight="1" x14ac:dyDescent="0.25">
      <c r="A64" s="205">
        <v>2024</v>
      </c>
      <c r="B64" s="129">
        <v>80</v>
      </c>
      <c r="C64" s="130" t="s">
        <v>55</v>
      </c>
      <c r="D64" s="129">
        <v>1</v>
      </c>
      <c r="E64" s="131" t="s">
        <v>116</v>
      </c>
      <c r="F64" s="141">
        <v>8581</v>
      </c>
      <c r="G64" s="141">
        <v>415.65796527211279</v>
      </c>
      <c r="H64" s="141">
        <v>23</v>
      </c>
      <c r="I64" s="141">
        <v>21</v>
      </c>
      <c r="J64" s="157">
        <v>2</v>
      </c>
    </row>
    <row r="65" spans="1:10" s="1" customFormat="1" ht="12" customHeight="1" x14ac:dyDescent="0.25">
      <c r="A65" s="206">
        <v>2024</v>
      </c>
      <c r="B65" s="133">
        <v>84</v>
      </c>
      <c r="C65" s="132" t="s">
        <v>56</v>
      </c>
      <c r="D65" s="133">
        <v>1</v>
      </c>
      <c r="E65" s="134" t="s">
        <v>116</v>
      </c>
      <c r="F65" s="142">
        <v>2473</v>
      </c>
      <c r="G65" s="142">
        <v>561.33683784876666</v>
      </c>
      <c r="H65" s="142">
        <v>7</v>
      </c>
      <c r="I65" s="142">
        <v>6</v>
      </c>
      <c r="J65" s="158">
        <v>1</v>
      </c>
    </row>
    <row r="66" spans="1:10" s="1" customFormat="1" ht="12" customHeight="1" x14ac:dyDescent="0.25">
      <c r="A66" s="205">
        <v>2024</v>
      </c>
      <c r="B66" s="129">
        <v>85</v>
      </c>
      <c r="C66" s="130" t="s">
        <v>57</v>
      </c>
      <c r="D66" s="129">
        <v>1</v>
      </c>
      <c r="E66" s="131" t="s">
        <v>116</v>
      </c>
      <c r="F66" s="141">
        <v>6100</v>
      </c>
      <c r="G66" s="141">
        <v>418.98573770491805</v>
      </c>
      <c r="H66" s="141">
        <v>13</v>
      </c>
      <c r="I66" s="141">
        <v>11</v>
      </c>
      <c r="J66" s="157">
        <v>2</v>
      </c>
    </row>
    <row r="67" spans="1:10" s="1" customFormat="1" ht="12" customHeight="1" x14ac:dyDescent="0.25">
      <c r="A67" s="206">
        <v>2024</v>
      </c>
      <c r="B67" s="133">
        <v>94</v>
      </c>
      <c r="C67" s="132" t="s">
        <v>58</v>
      </c>
      <c r="D67" s="133">
        <v>1</v>
      </c>
      <c r="E67" s="134" t="s">
        <v>116</v>
      </c>
      <c r="F67" s="142">
        <v>2333</v>
      </c>
      <c r="G67" s="142">
        <v>528.97171024432066</v>
      </c>
      <c r="H67" s="142">
        <v>6</v>
      </c>
      <c r="I67" s="142">
        <v>6</v>
      </c>
      <c r="J67" s="158">
        <v>0</v>
      </c>
    </row>
    <row r="68" spans="1:10" s="1" customFormat="1" ht="12" customHeight="1" x14ac:dyDescent="0.25">
      <c r="A68" s="205">
        <v>2024</v>
      </c>
      <c r="B68" s="129">
        <v>72</v>
      </c>
      <c r="C68" s="130" t="s">
        <v>59</v>
      </c>
      <c r="D68" s="129">
        <v>1</v>
      </c>
      <c r="E68" s="131" t="s">
        <v>116</v>
      </c>
      <c r="F68" s="141">
        <v>5323</v>
      </c>
      <c r="G68" s="141">
        <v>421.14690963742248</v>
      </c>
      <c r="H68" s="141">
        <v>11</v>
      </c>
      <c r="I68" s="141">
        <v>11</v>
      </c>
      <c r="J68" s="157">
        <v>0</v>
      </c>
    </row>
    <row r="69" spans="1:10" s="1" customFormat="1" ht="12" customHeight="1" x14ac:dyDescent="0.25">
      <c r="A69" s="206">
        <v>2024</v>
      </c>
      <c r="B69" s="133">
        <v>73</v>
      </c>
      <c r="C69" s="132" t="s">
        <v>60</v>
      </c>
      <c r="D69" s="133">
        <v>1</v>
      </c>
      <c r="E69" s="134" t="s">
        <v>116</v>
      </c>
      <c r="F69" s="142">
        <v>2619</v>
      </c>
      <c r="G69" s="142">
        <v>449.31118747613596</v>
      </c>
      <c r="H69" s="142">
        <v>6</v>
      </c>
      <c r="I69" s="142">
        <v>6</v>
      </c>
      <c r="J69" s="158">
        <v>0</v>
      </c>
    </row>
    <row r="70" spans="1:10" s="1" customFormat="1" ht="12" customHeight="1" x14ac:dyDescent="0.25">
      <c r="A70" s="205">
        <v>2024</v>
      </c>
      <c r="B70" s="129">
        <v>79</v>
      </c>
      <c r="C70" s="130" t="s">
        <v>61</v>
      </c>
      <c r="D70" s="129">
        <v>1</v>
      </c>
      <c r="E70" s="131" t="s">
        <v>116</v>
      </c>
      <c r="F70" s="141">
        <v>1458</v>
      </c>
      <c r="G70" s="141">
        <v>698.52880658436231</v>
      </c>
      <c r="H70" s="141">
        <v>5</v>
      </c>
      <c r="I70" s="141">
        <v>5</v>
      </c>
      <c r="J70" s="157">
        <v>0</v>
      </c>
    </row>
    <row r="71" spans="1:10" s="1" customFormat="1" ht="12" customHeight="1" x14ac:dyDescent="0.25">
      <c r="A71" s="206">
        <v>2024</v>
      </c>
      <c r="B71" s="133">
        <v>86</v>
      </c>
      <c r="C71" s="132" t="s">
        <v>62</v>
      </c>
      <c r="D71" s="133">
        <v>1</v>
      </c>
      <c r="E71" s="134" t="s">
        <v>116</v>
      </c>
      <c r="F71" s="142">
        <v>2053</v>
      </c>
      <c r="G71" s="142">
        <v>485.35168046760839</v>
      </c>
      <c r="H71" s="142">
        <v>5</v>
      </c>
      <c r="I71" s="142">
        <v>2</v>
      </c>
      <c r="J71" s="158">
        <v>3</v>
      </c>
    </row>
    <row r="72" spans="1:10" s="1" customFormat="1" ht="12" customHeight="1" x14ac:dyDescent="0.25">
      <c r="A72" s="205">
        <v>2024</v>
      </c>
      <c r="B72" s="129">
        <v>75</v>
      </c>
      <c r="C72" s="130" t="s">
        <v>63</v>
      </c>
      <c r="D72" s="129">
        <v>1</v>
      </c>
      <c r="E72" s="131" t="s">
        <v>116</v>
      </c>
      <c r="F72" s="141">
        <v>2286</v>
      </c>
      <c r="G72" s="141">
        <v>586.26771653543312</v>
      </c>
      <c r="H72" s="141">
        <v>7</v>
      </c>
      <c r="I72" s="141">
        <v>7</v>
      </c>
      <c r="J72" s="157">
        <v>0</v>
      </c>
    </row>
    <row r="73" spans="1:10" s="1" customFormat="1" ht="12" customHeight="1" x14ac:dyDescent="0.25">
      <c r="A73" s="206">
        <v>2024</v>
      </c>
      <c r="B73" s="133">
        <v>76</v>
      </c>
      <c r="C73" s="132" t="s">
        <v>64</v>
      </c>
      <c r="D73" s="133">
        <v>1</v>
      </c>
      <c r="E73" s="134" t="s">
        <v>116</v>
      </c>
      <c r="F73" s="142">
        <v>1511</v>
      </c>
      <c r="G73" s="142">
        <v>597.60158835208472</v>
      </c>
      <c r="H73" s="142">
        <v>4</v>
      </c>
      <c r="I73" s="142">
        <v>3</v>
      </c>
      <c r="J73" s="158">
        <v>1</v>
      </c>
    </row>
    <row r="74" spans="1:10" s="1" customFormat="1" ht="12" customHeight="1" x14ac:dyDescent="0.25">
      <c r="A74" s="205">
        <v>2024</v>
      </c>
      <c r="B74" s="129">
        <v>77</v>
      </c>
      <c r="C74" s="130" t="s">
        <v>65</v>
      </c>
      <c r="D74" s="129">
        <v>1</v>
      </c>
      <c r="E74" s="131" t="s">
        <v>116</v>
      </c>
      <c r="F74" s="141">
        <v>4501</v>
      </c>
      <c r="G74" s="141">
        <v>604.59542323928019</v>
      </c>
      <c r="H74" s="141">
        <v>13</v>
      </c>
      <c r="I74" s="141">
        <v>10</v>
      </c>
      <c r="J74" s="157">
        <v>3</v>
      </c>
    </row>
    <row r="75" spans="1:10" s="1" customFormat="1" ht="12" customHeight="1" x14ac:dyDescent="0.25">
      <c r="A75" s="206">
        <v>2024</v>
      </c>
      <c r="B75" s="133">
        <v>78</v>
      </c>
      <c r="C75" s="132" t="s">
        <v>66</v>
      </c>
      <c r="D75" s="133">
        <v>1</v>
      </c>
      <c r="E75" s="134" t="s">
        <v>116</v>
      </c>
      <c r="F75" s="142">
        <v>2555</v>
      </c>
      <c r="G75" s="142">
        <v>540.89745596868886</v>
      </c>
      <c r="H75" s="142">
        <v>7</v>
      </c>
      <c r="I75" s="142">
        <v>6</v>
      </c>
      <c r="J75" s="158">
        <v>1</v>
      </c>
    </row>
    <row r="76" spans="1:10" s="1" customFormat="1" ht="12" customHeight="1" x14ac:dyDescent="0.25">
      <c r="A76" s="205">
        <v>2024</v>
      </c>
      <c r="B76" s="129">
        <v>89</v>
      </c>
      <c r="C76" s="130" t="s">
        <v>67</v>
      </c>
      <c r="D76" s="129">
        <v>1</v>
      </c>
      <c r="E76" s="131" t="s">
        <v>116</v>
      </c>
      <c r="F76" s="141">
        <v>6379</v>
      </c>
      <c r="G76" s="141">
        <v>479.85248471547266</v>
      </c>
      <c r="H76" s="141">
        <v>13</v>
      </c>
      <c r="I76" s="141">
        <v>11</v>
      </c>
      <c r="J76" s="157">
        <v>2</v>
      </c>
    </row>
    <row r="77" spans="1:10" s="1" customFormat="1" ht="12" customHeight="1" x14ac:dyDescent="0.25">
      <c r="A77" s="206">
        <v>2024</v>
      </c>
      <c r="B77" s="133">
        <v>82</v>
      </c>
      <c r="C77" s="132" t="s">
        <v>68</v>
      </c>
      <c r="D77" s="133">
        <v>1</v>
      </c>
      <c r="E77" s="134" t="s">
        <v>116</v>
      </c>
      <c r="F77" s="142">
        <v>1683</v>
      </c>
      <c r="G77" s="142">
        <v>632.44087938205587</v>
      </c>
      <c r="H77" s="142">
        <v>4</v>
      </c>
      <c r="I77" s="142">
        <v>3</v>
      </c>
      <c r="J77" s="158">
        <v>1</v>
      </c>
    </row>
    <row r="78" spans="1:10" s="1" customFormat="1" ht="12" customHeight="1" x14ac:dyDescent="0.25">
      <c r="A78" s="205">
        <v>2024</v>
      </c>
      <c r="B78" s="129">
        <v>90</v>
      </c>
      <c r="C78" s="130" t="s">
        <v>74</v>
      </c>
      <c r="D78" s="129">
        <v>1</v>
      </c>
      <c r="E78" s="131" t="s">
        <v>116</v>
      </c>
      <c r="F78" s="141">
        <v>1722</v>
      </c>
      <c r="G78" s="141">
        <v>656.02671312427412</v>
      </c>
      <c r="H78" s="141">
        <v>5</v>
      </c>
      <c r="I78" s="141">
        <v>5</v>
      </c>
      <c r="J78" s="157">
        <v>0</v>
      </c>
    </row>
    <row r="79" spans="1:10" s="1" customFormat="1" ht="12" customHeight="1" x14ac:dyDescent="0.25">
      <c r="A79" s="206">
        <v>2024</v>
      </c>
      <c r="B79" s="133">
        <v>87</v>
      </c>
      <c r="C79" s="132" t="s">
        <v>69</v>
      </c>
      <c r="D79" s="133">
        <v>1</v>
      </c>
      <c r="E79" s="134" t="s">
        <v>116</v>
      </c>
      <c r="F79" s="142">
        <v>2355</v>
      </c>
      <c r="G79" s="142">
        <v>499.74904458598724</v>
      </c>
      <c r="H79" s="142">
        <v>5</v>
      </c>
      <c r="I79" s="142">
        <v>4</v>
      </c>
      <c r="J79" s="158">
        <v>1</v>
      </c>
    </row>
    <row r="80" spans="1:10" s="1" customFormat="1" ht="12" customHeight="1" x14ac:dyDescent="0.25">
      <c r="A80" s="205">
        <v>2024</v>
      </c>
      <c r="B80" s="129">
        <v>95</v>
      </c>
      <c r="C80" s="130" t="s">
        <v>70</v>
      </c>
      <c r="D80" s="129">
        <v>1</v>
      </c>
      <c r="E80" s="131" t="s">
        <v>116</v>
      </c>
      <c r="F80" s="141">
        <v>5993</v>
      </c>
      <c r="G80" s="141">
        <v>323.53061905556484</v>
      </c>
      <c r="H80" s="141">
        <v>8</v>
      </c>
      <c r="I80" s="141">
        <v>5</v>
      </c>
      <c r="J80" s="157">
        <v>3</v>
      </c>
    </row>
    <row r="81" spans="1:10" s="1" customFormat="1" ht="12" customHeight="1" x14ac:dyDescent="0.25">
      <c r="A81" s="206">
        <v>2024</v>
      </c>
      <c r="B81" s="133">
        <v>91</v>
      </c>
      <c r="C81" s="132" t="s">
        <v>71</v>
      </c>
      <c r="D81" s="133">
        <v>1</v>
      </c>
      <c r="E81" s="134" t="s">
        <v>116</v>
      </c>
      <c r="F81" s="142">
        <v>2026</v>
      </c>
      <c r="G81" s="142">
        <v>575.90769990128331</v>
      </c>
      <c r="H81" s="142">
        <v>6</v>
      </c>
      <c r="I81" s="142">
        <v>6</v>
      </c>
      <c r="J81" s="158">
        <v>0</v>
      </c>
    </row>
    <row r="82" spans="1:10" s="1" customFormat="1" ht="12" customHeight="1" x14ac:dyDescent="0.25">
      <c r="A82" s="205">
        <v>2024</v>
      </c>
      <c r="B82" s="129">
        <v>92</v>
      </c>
      <c r="C82" s="130" t="s">
        <v>72</v>
      </c>
      <c r="D82" s="129">
        <v>1</v>
      </c>
      <c r="E82" s="131" t="s">
        <v>116</v>
      </c>
      <c r="F82" s="141">
        <v>1819</v>
      </c>
      <c r="G82" s="141">
        <v>624.91588785046724</v>
      </c>
      <c r="H82" s="141">
        <v>6</v>
      </c>
      <c r="I82" s="141">
        <v>6</v>
      </c>
      <c r="J82" s="157">
        <v>0</v>
      </c>
    </row>
    <row r="83" spans="1:10" s="1" customFormat="1" ht="12" customHeight="1" x14ac:dyDescent="0.25">
      <c r="A83" s="206">
        <v>2024</v>
      </c>
      <c r="B83" s="133">
        <v>83</v>
      </c>
      <c r="C83" s="132" t="s">
        <v>73</v>
      </c>
      <c r="D83" s="133">
        <v>1</v>
      </c>
      <c r="E83" s="134" t="s">
        <v>116</v>
      </c>
      <c r="F83" s="142">
        <v>2554</v>
      </c>
      <c r="G83" s="142">
        <v>600.02779953014874</v>
      </c>
      <c r="H83" s="142">
        <v>7</v>
      </c>
      <c r="I83" s="142">
        <v>6</v>
      </c>
      <c r="J83" s="158">
        <v>1</v>
      </c>
    </row>
    <row r="84" spans="1:10" s="1" customFormat="1" ht="12" customHeight="1" x14ac:dyDescent="0.25">
      <c r="A84" s="205">
        <v>2024</v>
      </c>
      <c r="B84" s="129">
        <v>114</v>
      </c>
      <c r="C84" s="130" t="s">
        <v>81</v>
      </c>
      <c r="D84" s="129">
        <v>6</v>
      </c>
      <c r="E84" s="131" t="s">
        <v>118</v>
      </c>
      <c r="F84" s="141">
        <v>6892</v>
      </c>
      <c r="G84" s="141">
        <v>3094.3615786419036</v>
      </c>
      <c r="H84" s="141">
        <v>44</v>
      </c>
      <c r="I84" s="141">
        <v>30</v>
      </c>
      <c r="J84" s="157">
        <v>14</v>
      </c>
    </row>
    <row r="85" spans="1:10" s="1" customFormat="1" ht="12" customHeight="1" x14ac:dyDescent="0.25">
      <c r="A85" s="206">
        <v>2024</v>
      </c>
      <c r="B85" s="133">
        <v>160</v>
      </c>
      <c r="C85" s="132" t="s">
        <v>19</v>
      </c>
      <c r="D85" s="133">
        <v>2</v>
      </c>
      <c r="E85" s="134" t="s">
        <v>116</v>
      </c>
      <c r="F85" s="142">
        <v>888</v>
      </c>
      <c r="G85" s="142">
        <v>1535.3873873873874</v>
      </c>
      <c r="H85" s="142">
        <v>7</v>
      </c>
      <c r="I85" s="142">
        <v>6</v>
      </c>
      <c r="J85" s="158">
        <v>1</v>
      </c>
    </row>
    <row r="86" spans="1:10" s="1" customFormat="1" ht="12" customHeight="1" x14ac:dyDescent="0.25">
      <c r="A86" s="205">
        <v>2024</v>
      </c>
      <c r="B86" s="129">
        <v>70</v>
      </c>
      <c r="C86" s="130" t="s">
        <v>83</v>
      </c>
      <c r="D86" s="129">
        <v>3</v>
      </c>
      <c r="E86" s="131" t="s">
        <v>117</v>
      </c>
      <c r="F86" s="141">
        <v>4918</v>
      </c>
      <c r="G86" s="141">
        <v>1910.8965026433509</v>
      </c>
      <c r="H86" s="141">
        <v>45</v>
      </c>
      <c r="I86" s="141">
        <v>22</v>
      </c>
      <c r="J86" s="157">
        <v>23</v>
      </c>
    </row>
    <row r="87" spans="1:10" s="1" customFormat="1" ht="12" customHeight="1" x14ac:dyDescent="0.25">
      <c r="A87" s="206">
        <v>2024</v>
      </c>
      <c r="B87" s="133">
        <v>118</v>
      </c>
      <c r="C87" s="132" t="s">
        <v>84</v>
      </c>
      <c r="D87" s="133">
        <v>3</v>
      </c>
      <c r="E87" s="134" t="s">
        <v>116</v>
      </c>
      <c r="F87" s="142">
        <v>2694</v>
      </c>
      <c r="G87" s="142">
        <v>1415.0567928730513</v>
      </c>
      <c r="H87" s="142">
        <v>23</v>
      </c>
      <c r="I87" s="142">
        <v>20</v>
      </c>
      <c r="J87" s="158">
        <v>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77F55-8596-43F6-89A6-FD235840E230}">
  <dimension ref="A5:AH87"/>
  <sheetViews>
    <sheetView workbookViewId="0">
      <selection activeCell="F1" sqref="F1:G1048576"/>
    </sheetView>
  </sheetViews>
  <sheetFormatPr defaultRowHeight="14" x14ac:dyDescent="0.3"/>
  <sheetData>
    <row r="5" spans="1:34" s="161" customFormat="1" ht="91" x14ac:dyDescent="0.3">
      <c r="A5" s="117" t="s">
        <v>219</v>
      </c>
      <c r="B5" s="150" t="s">
        <v>739</v>
      </c>
      <c r="C5" s="118" t="s">
        <v>102</v>
      </c>
      <c r="D5" s="119" t="s">
        <v>105</v>
      </c>
      <c r="E5" s="118" t="s">
        <v>127</v>
      </c>
      <c r="F5" s="118" t="s">
        <v>514</v>
      </c>
      <c r="G5" s="118" t="s">
        <v>515</v>
      </c>
      <c r="H5" s="140" t="s">
        <v>104</v>
      </c>
      <c r="I5" s="140" t="s">
        <v>103</v>
      </c>
      <c r="J5" s="140" t="s">
        <v>106</v>
      </c>
      <c r="K5" s="204" t="s">
        <v>222</v>
      </c>
      <c r="L5" s="145" t="s">
        <v>526</v>
      </c>
      <c r="M5" s="203" t="s">
        <v>527</v>
      </c>
      <c r="N5" s="140" t="s">
        <v>107</v>
      </c>
      <c r="O5" s="203" t="s">
        <v>108</v>
      </c>
      <c r="P5" s="150" t="s">
        <v>109</v>
      </c>
      <c r="Q5" s="150" t="s">
        <v>110</v>
      </c>
      <c r="R5" s="145" t="s">
        <v>226</v>
      </c>
      <c r="S5" s="203" t="s">
        <v>227</v>
      </c>
      <c r="T5" s="145" t="s">
        <v>228</v>
      </c>
      <c r="U5" s="203" t="s">
        <v>229</v>
      </c>
      <c r="V5" s="145" t="s">
        <v>230</v>
      </c>
      <c r="W5" s="203" t="s">
        <v>231</v>
      </c>
      <c r="X5" s="140" t="s">
        <v>111</v>
      </c>
      <c r="Y5" s="140" t="s">
        <v>112</v>
      </c>
      <c r="Z5" s="140" t="s">
        <v>113</v>
      </c>
      <c r="AA5" s="140" t="s">
        <v>114</v>
      </c>
      <c r="AB5" s="140" t="s">
        <v>235</v>
      </c>
      <c r="AC5" s="202" t="s">
        <v>234</v>
      </c>
      <c r="AD5" s="145" t="s">
        <v>232</v>
      </c>
      <c r="AE5" s="203" t="s">
        <v>233</v>
      </c>
      <c r="AF5" s="140" t="s">
        <v>225</v>
      </c>
      <c r="AG5" s="140" t="s">
        <v>223</v>
      </c>
      <c r="AH5" s="156" t="s">
        <v>224</v>
      </c>
    </row>
    <row r="6" spans="1:34" s="1" customFormat="1" ht="12" customHeight="1" x14ac:dyDescent="0.25">
      <c r="A6" s="205">
        <v>2024</v>
      </c>
      <c r="B6" s="200" t="s">
        <v>738</v>
      </c>
      <c r="C6" s="130" t="s">
        <v>2</v>
      </c>
      <c r="D6" s="129">
        <v>5</v>
      </c>
      <c r="E6" s="131" t="s">
        <v>618</v>
      </c>
      <c r="F6" s="131" t="s">
        <v>503</v>
      </c>
      <c r="G6" s="131" t="s">
        <v>508</v>
      </c>
      <c r="H6" s="141">
        <v>894</v>
      </c>
      <c r="I6" s="141">
        <v>787</v>
      </c>
      <c r="J6" s="141">
        <v>252</v>
      </c>
      <c r="K6" s="152">
        <v>79</v>
      </c>
      <c r="L6" s="146">
        <v>0.88031319910514538</v>
      </c>
      <c r="M6" s="151">
        <v>7</v>
      </c>
      <c r="N6" s="141">
        <v>116.87420584498093</v>
      </c>
      <c r="O6" s="151">
        <v>4</v>
      </c>
      <c r="P6" s="151">
        <v>79.209205020920507</v>
      </c>
      <c r="Q6" s="151">
        <v>97.011435832274458</v>
      </c>
      <c r="R6" s="146">
        <v>1.2247495200419203</v>
      </c>
      <c r="S6" s="151">
        <v>30</v>
      </c>
      <c r="T6" s="146">
        <v>0.96</v>
      </c>
      <c r="U6" s="151">
        <v>18</v>
      </c>
      <c r="V6" s="146">
        <v>1.7811999999999999</v>
      </c>
      <c r="W6" s="151">
        <v>10</v>
      </c>
      <c r="X6" s="167">
        <v>1631212</v>
      </c>
      <c r="Y6" s="167">
        <v>1591212</v>
      </c>
      <c r="Z6" s="167">
        <v>1493282</v>
      </c>
      <c r="AA6" s="167">
        <v>2021.8703939008894</v>
      </c>
      <c r="AB6" s="141">
        <v>1897.4358322744599</v>
      </c>
      <c r="AC6" s="151">
        <v>1</v>
      </c>
      <c r="AD6" s="146" t="s">
        <v>82</v>
      </c>
      <c r="AE6" s="151">
        <v>0</v>
      </c>
      <c r="AF6" s="141">
        <v>7</v>
      </c>
      <c r="AG6" s="141">
        <v>6</v>
      </c>
      <c r="AH6" s="157">
        <v>1</v>
      </c>
    </row>
    <row r="7" spans="1:34" s="1" customFormat="1" ht="12" customHeight="1" x14ac:dyDescent="0.25">
      <c r="A7" s="206">
        <v>2024</v>
      </c>
      <c r="B7" s="201">
        <v>1</v>
      </c>
      <c r="C7" s="132" t="s">
        <v>3</v>
      </c>
      <c r="D7" s="133">
        <v>2</v>
      </c>
      <c r="E7" s="134" t="s">
        <v>117</v>
      </c>
      <c r="F7" s="134" t="s">
        <v>502</v>
      </c>
      <c r="G7" s="134" t="s">
        <v>507</v>
      </c>
      <c r="H7" s="142">
        <v>3079</v>
      </c>
      <c r="I7" s="142">
        <v>3061</v>
      </c>
      <c r="J7" s="142">
        <v>627</v>
      </c>
      <c r="K7" s="153">
        <v>79.5</v>
      </c>
      <c r="L7" s="147">
        <v>0.99415394608639174</v>
      </c>
      <c r="M7" s="139">
        <v>10</v>
      </c>
      <c r="N7" s="142">
        <v>74.764782750735051</v>
      </c>
      <c r="O7" s="139">
        <v>4.5</v>
      </c>
      <c r="P7" s="139">
        <v>65.365979381443296</v>
      </c>
      <c r="Q7" s="139">
        <v>76.122508983992162</v>
      </c>
      <c r="R7" s="147">
        <v>1.1645585318897942</v>
      </c>
      <c r="S7" s="139">
        <v>30</v>
      </c>
      <c r="T7" s="147">
        <v>0.99</v>
      </c>
      <c r="U7" s="139">
        <v>19</v>
      </c>
      <c r="V7" s="147">
        <v>1.1713</v>
      </c>
      <c r="W7" s="139">
        <v>9</v>
      </c>
      <c r="X7" s="168">
        <v>3844533</v>
      </c>
      <c r="Y7" s="168">
        <v>3554533</v>
      </c>
      <c r="Z7" s="168">
        <v>3481486</v>
      </c>
      <c r="AA7" s="168">
        <v>1161.2326037242731</v>
      </c>
      <c r="AB7" s="142">
        <v>1137.3688337144724</v>
      </c>
      <c r="AC7" s="139">
        <v>5</v>
      </c>
      <c r="AD7" s="147">
        <v>0.86509999999999998</v>
      </c>
      <c r="AE7" s="139">
        <v>7</v>
      </c>
      <c r="AF7" s="142">
        <v>13</v>
      </c>
      <c r="AG7" s="142">
        <v>8</v>
      </c>
      <c r="AH7" s="158">
        <v>5</v>
      </c>
    </row>
    <row r="8" spans="1:34" s="1" customFormat="1" ht="12" customHeight="1" x14ac:dyDescent="0.25">
      <c r="A8" s="205">
        <v>2024</v>
      </c>
      <c r="B8" s="200">
        <v>5</v>
      </c>
      <c r="C8" s="130" t="s">
        <v>4</v>
      </c>
      <c r="D8" s="129">
        <v>2</v>
      </c>
      <c r="E8" s="131" t="s">
        <v>117</v>
      </c>
      <c r="F8" s="131" t="s">
        <v>502</v>
      </c>
      <c r="G8" s="131" t="s">
        <v>507</v>
      </c>
      <c r="H8" s="141">
        <v>214</v>
      </c>
      <c r="I8" s="141">
        <v>211</v>
      </c>
      <c r="J8" s="141">
        <v>5</v>
      </c>
      <c r="K8" s="152">
        <v>75</v>
      </c>
      <c r="L8" s="146">
        <v>0.98598130841121501</v>
      </c>
      <c r="M8" s="151">
        <v>10</v>
      </c>
      <c r="N8" s="141">
        <v>8.6492890995260652</v>
      </c>
      <c r="O8" s="151">
        <v>5</v>
      </c>
      <c r="P8" s="151">
        <v>18</v>
      </c>
      <c r="Q8" s="151">
        <v>31.725118483412324</v>
      </c>
      <c r="R8" s="146">
        <v>1.7625065824117958</v>
      </c>
      <c r="S8" s="151">
        <v>30</v>
      </c>
      <c r="T8" s="146">
        <v>1</v>
      </c>
      <c r="U8" s="151">
        <v>20</v>
      </c>
      <c r="V8" s="146">
        <v>0.31909999999999999</v>
      </c>
      <c r="W8" s="151">
        <v>0</v>
      </c>
      <c r="X8" s="167">
        <v>984642</v>
      </c>
      <c r="Y8" s="167">
        <v>933642</v>
      </c>
      <c r="Z8" s="167">
        <v>800334</v>
      </c>
      <c r="AA8" s="167">
        <v>4424.8436018957345</v>
      </c>
      <c r="AB8" s="141">
        <v>3793.0521327014217</v>
      </c>
      <c r="AC8" s="151">
        <v>0</v>
      </c>
      <c r="AD8" s="146">
        <v>1</v>
      </c>
      <c r="AE8" s="151">
        <v>10</v>
      </c>
      <c r="AF8" s="141">
        <v>3</v>
      </c>
      <c r="AG8" s="141">
        <v>2</v>
      </c>
      <c r="AH8" s="157">
        <v>1</v>
      </c>
    </row>
    <row r="9" spans="1:34" s="1" customFormat="1" ht="12" customHeight="1" x14ac:dyDescent="0.25">
      <c r="A9" s="206">
        <v>2024</v>
      </c>
      <c r="B9" s="201">
        <v>10</v>
      </c>
      <c r="C9" s="132" t="s">
        <v>5</v>
      </c>
      <c r="D9" s="133">
        <v>2</v>
      </c>
      <c r="E9" s="134" t="s">
        <v>117</v>
      </c>
      <c r="F9" s="134" t="s">
        <v>502</v>
      </c>
      <c r="G9" s="134" t="s">
        <v>507</v>
      </c>
      <c r="H9" s="142">
        <v>892</v>
      </c>
      <c r="I9" s="142">
        <v>1135</v>
      </c>
      <c r="J9" s="142">
        <v>288</v>
      </c>
      <c r="K9" s="153">
        <v>84.5</v>
      </c>
      <c r="L9" s="147">
        <v>1.2724215246636772</v>
      </c>
      <c r="M9" s="139">
        <v>15</v>
      </c>
      <c r="N9" s="142">
        <v>92.616740088105729</v>
      </c>
      <c r="O9" s="139">
        <v>4.5</v>
      </c>
      <c r="P9" s="139">
        <v>148.07913669064749</v>
      </c>
      <c r="Q9" s="139">
        <v>171.02202643171807</v>
      </c>
      <c r="R9" s="147">
        <v>1.1549366794932134</v>
      </c>
      <c r="S9" s="139">
        <v>30</v>
      </c>
      <c r="T9" s="147">
        <v>1</v>
      </c>
      <c r="U9" s="139">
        <v>20</v>
      </c>
      <c r="V9" s="147">
        <v>1.0641</v>
      </c>
      <c r="W9" s="139">
        <v>7</v>
      </c>
      <c r="X9" s="168">
        <v>1246854</v>
      </c>
      <c r="Y9" s="168">
        <v>1166854</v>
      </c>
      <c r="Z9" s="168">
        <v>1127254</v>
      </c>
      <c r="AA9" s="168">
        <v>1028.0651982378854</v>
      </c>
      <c r="AB9" s="142">
        <v>993.17533039647572</v>
      </c>
      <c r="AC9" s="139">
        <v>6</v>
      </c>
      <c r="AD9" s="147">
        <v>0.89280000000000004</v>
      </c>
      <c r="AE9" s="139">
        <v>8</v>
      </c>
      <c r="AF9" s="142">
        <v>5</v>
      </c>
      <c r="AG9" s="142">
        <v>5</v>
      </c>
      <c r="AH9" s="158">
        <v>0</v>
      </c>
    </row>
    <row r="10" spans="1:34" s="1" customFormat="1" ht="12" customHeight="1" x14ac:dyDescent="0.25">
      <c r="A10" s="205">
        <v>2024</v>
      </c>
      <c r="B10" s="200">
        <v>7</v>
      </c>
      <c r="C10" s="130" t="s">
        <v>6</v>
      </c>
      <c r="D10" s="129">
        <v>2</v>
      </c>
      <c r="E10" s="131" t="s">
        <v>117</v>
      </c>
      <c r="F10" s="131" t="s">
        <v>502</v>
      </c>
      <c r="G10" s="131" t="s">
        <v>507</v>
      </c>
      <c r="H10" s="141">
        <v>8705</v>
      </c>
      <c r="I10" s="141">
        <v>7891</v>
      </c>
      <c r="J10" s="141">
        <v>4287</v>
      </c>
      <c r="K10" s="152">
        <v>71.5</v>
      </c>
      <c r="L10" s="146">
        <v>0.90649052268811026</v>
      </c>
      <c r="M10" s="151">
        <v>8</v>
      </c>
      <c r="N10" s="141">
        <v>198.29616018248637</v>
      </c>
      <c r="O10" s="151">
        <v>3.5</v>
      </c>
      <c r="P10" s="151">
        <v>250.0647583294228</v>
      </c>
      <c r="Q10" s="151">
        <v>207.35247148288974</v>
      </c>
      <c r="R10" s="146">
        <v>0.8291950967746281</v>
      </c>
      <c r="S10" s="151">
        <v>23</v>
      </c>
      <c r="T10" s="146">
        <v>0.99</v>
      </c>
      <c r="U10" s="151">
        <v>19</v>
      </c>
      <c r="V10" s="146">
        <v>1.1722999999999999</v>
      </c>
      <c r="W10" s="151">
        <v>9</v>
      </c>
      <c r="X10" s="167">
        <v>4172300</v>
      </c>
      <c r="Y10" s="167">
        <v>4152300</v>
      </c>
      <c r="Z10" s="167">
        <v>4118560</v>
      </c>
      <c r="AA10" s="167">
        <v>526.20707134710426</v>
      </c>
      <c r="AB10" s="141">
        <v>521.93131415536686</v>
      </c>
      <c r="AC10" s="151">
        <v>8</v>
      </c>
      <c r="AD10" s="146">
        <v>0.94130000000000003</v>
      </c>
      <c r="AE10" s="151">
        <v>9</v>
      </c>
      <c r="AF10" s="141">
        <v>20</v>
      </c>
      <c r="AG10" s="141">
        <v>19</v>
      </c>
      <c r="AH10" s="157">
        <v>1</v>
      </c>
    </row>
    <row r="11" spans="1:34" s="1" customFormat="1" ht="12" customHeight="1" x14ac:dyDescent="0.25">
      <c r="A11" s="206">
        <v>2024</v>
      </c>
      <c r="B11" s="201">
        <v>6</v>
      </c>
      <c r="C11" s="132" t="s">
        <v>7</v>
      </c>
      <c r="D11" s="133">
        <v>2</v>
      </c>
      <c r="E11" s="134" t="s">
        <v>117</v>
      </c>
      <c r="F11" s="134" t="s">
        <v>502</v>
      </c>
      <c r="G11" s="134" t="s">
        <v>507</v>
      </c>
      <c r="H11" s="142">
        <v>2273</v>
      </c>
      <c r="I11" s="142">
        <v>2197</v>
      </c>
      <c r="J11" s="142">
        <v>656</v>
      </c>
      <c r="K11" s="153">
        <v>78</v>
      </c>
      <c r="L11" s="147">
        <v>0.96656401231852174</v>
      </c>
      <c r="M11" s="139">
        <v>9</v>
      </c>
      <c r="N11" s="142">
        <v>108.9849795175239</v>
      </c>
      <c r="O11" s="139">
        <v>4</v>
      </c>
      <c r="P11" s="139">
        <v>90.813084112149539</v>
      </c>
      <c r="Q11" s="139">
        <v>109.62994993172508</v>
      </c>
      <c r="R11" s="147">
        <v>1.2072043472979914</v>
      </c>
      <c r="S11" s="139">
        <v>30</v>
      </c>
      <c r="T11" s="147">
        <v>0.99</v>
      </c>
      <c r="U11" s="139">
        <v>19</v>
      </c>
      <c r="V11" s="147">
        <v>1.1617999999999999</v>
      </c>
      <c r="W11" s="139">
        <v>9</v>
      </c>
      <c r="X11" s="168">
        <v>3756600</v>
      </c>
      <c r="Y11" s="168">
        <v>3350200</v>
      </c>
      <c r="Z11" s="168">
        <v>2758273</v>
      </c>
      <c r="AA11" s="168">
        <v>1524.8975876194811</v>
      </c>
      <c r="AB11" s="142">
        <v>1255.4724624487937</v>
      </c>
      <c r="AC11" s="139">
        <v>4</v>
      </c>
      <c r="AD11" s="147">
        <v>0.87250000000000005</v>
      </c>
      <c r="AE11" s="139">
        <v>7</v>
      </c>
      <c r="AF11" s="142">
        <v>11</v>
      </c>
      <c r="AG11" s="142">
        <v>8</v>
      </c>
      <c r="AH11" s="158">
        <v>3</v>
      </c>
    </row>
    <row r="12" spans="1:34" s="1" customFormat="1" ht="12" customHeight="1" x14ac:dyDescent="0.25">
      <c r="A12" s="205">
        <v>2024</v>
      </c>
      <c r="B12" s="200">
        <v>2</v>
      </c>
      <c r="C12" s="130" t="s">
        <v>8</v>
      </c>
      <c r="D12" s="129">
        <v>2</v>
      </c>
      <c r="E12" s="131" t="s">
        <v>117</v>
      </c>
      <c r="F12" s="131" t="s">
        <v>502</v>
      </c>
      <c r="G12" s="131" t="s">
        <v>507</v>
      </c>
      <c r="H12" s="141">
        <v>301</v>
      </c>
      <c r="I12" s="141">
        <v>260</v>
      </c>
      <c r="J12" s="141">
        <v>50</v>
      </c>
      <c r="K12" s="152">
        <v>54.5</v>
      </c>
      <c r="L12" s="146">
        <v>0.86378737541528239</v>
      </c>
      <c r="M12" s="151">
        <v>6</v>
      </c>
      <c r="N12" s="141">
        <v>70.192307692307693</v>
      </c>
      <c r="O12" s="151">
        <v>4.5</v>
      </c>
      <c r="P12" s="151">
        <v>99.723404255319153</v>
      </c>
      <c r="Q12" s="151">
        <v>73.142307692307696</v>
      </c>
      <c r="R12" s="146">
        <v>0.733451773317359</v>
      </c>
      <c r="S12" s="151">
        <v>19</v>
      </c>
      <c r="T12" s="146">
        <v>0.98</v>
      </c>
      <c r="U12" s="151">
        <v>19</v>
      </c>
      <c r="V12" s="146">
        <v>0.60560000000000003</v>
      </c>
      <c r="W12" s="151">
        <v>0</v>
      </c>
      <c r="X12" s="167">
        <v>978710</v>
      </c>
      <c r="Y12" s="167">
        <v>959710</v>
      </c>
      <c r="Z12" s="167">
        <v>948478</v>
      </c>
      <c r="AA12" s="167">
        <v>3691.1923076923076</v>
      </c>
      <c r="AB12" s="141">
        <v>3647.9923076923078</v>
      </c>
      <c r="AC12" s="151">
        <v>0</v>
      </c>
      <c r="AD12" s="146">
        <v>0.8095</v>
      </c>
      <c r="AE12" s="151">
        <v>6</v>
      </c>
      <c r="AF12" s="141">
        <v>4</v>
      </c>
      <c r="AG12" s="141">
        <v>4</v>
      </c>
      <c r="AH12" s="157">
        <v>0</v>
      </c>
    </row>
    <row r="13" spans="1:34" s="1" customFormat="1" ht="12" customHeight="1" x14ac:dyDescent="0.25">
      <c r="A13" s="206">
        <v>2024</v>
      </c>
      <c r="B13" s="201">
        <v>9</v>
      </c>
      <c r="C13" s="132" t="s">
        <v>9</v>
      </c>
      <c r="D13" s="133">
        <v>2</v>
      </c>
      <c r="E13" s="134" t="s">
        <v>117</v>
      </c>
      <c r="F13" s="134" t="s">
        <v>502</v>
      </c>
      <c r="G13" s="134" t="s">
        <v>507</v>
      </c>
      <c r="H13" s="142">
        <v>10272</v>
      </c>
      <c r="I13" s="142">
        <v>12394</v>
      </c>
      <c r="J13" s="142">
        <v>12149</v>
      </c>
      <c r="K13" s="153">
        <v>82.5</v>
      </c>
      <c r="L13" s="147">
        <v>1.2065809968847352</v>
      </c>
      <c r="M13" s="139">
        <v>15</v>
      </c>
      <c r="N13" s="142">
        <v>357.78481523317737</v>
      </c>
      <c r="O13" s="139">
        <v>1.5</v>
      </c>
      <c r="P13" s="139">
        <v>505.17316770186335</v>
      </c>
      <c r="Q13" s="139">
        <v>641.59827335807654</v>
      </c>
      <c r="R13" s="147">
        <v>1.2700561201158784</v>
      </c>
      <c r="S13" s="139">
        <v>30</v>
      </c>
      <c r="T13" s="147">
        <v>0.96</v>
      </c>
      <c r="U13" s="139">
        <v>18</v>
      </c>
      <c r="V13" s="147">
        <v>1.2621</v>
      </c>
      <c r="W13" s="139">
        <v>10</v>
      </c>
      <c r="X13" s="168">
        <v>14134037</v>
      </c>
      <c r="Y13" s="168">
        <v>13698987</v>
      </c>
      <c r="Z13" s="168">
        <v>14213720</v>
      </c>
      <c r="AA13" s="168">
        <v>1105.2918347587542</v>
      </c>
      <c r="AB13" s="142">
        <v>1146.822656123931</v>
      </c>
      <c r="AC13" s="139">
        <v>5</v>
      </c>
      <c r="AD13" s="147">
        <v>0.8821</v>
      </c>
      <c r="AE13" s="139">
        <v>8</v>
      </c>
      <c r="AF13" s="142">
        <v>51</v>
      </c>
      <c r="AG13" s="142">
        <v>46</v>
      </c>
      <c r="AH13" s="158">
        <v>5</v>
      </c>
    </row>
    <row r="14" spans="1:34" s="1" customFormat="1" ht="12" customHeight="1" x14ac:dyDescent="0.25">
      <c r="A14" s="205">
        <v>2024</v>
      </c>
      <c r="B14" s="200">
        <v>8</v>
      </c>
      <c r="C14" s="130" t="s">
        <v>12</v>
      </c>
      <c r="D14" s="129">
        <v>2</v>
      </c>
      <c r="E14" s="131" t="s">
        <v>117</v>
      </c>
      <c r="F14" s="131" t="s">
        <v>502</v>
      </c>
      <c r="G14" s="131" t="s">
        <v>507</v>
      </c>
      <c r="H14" s="141">
        <v>1142</v>
      </c>
      <c r="I14" s="141">
        <v>935</v>
      </c>
      <c r="J14" s="141">
        <v>1628</v>
      </c>
      <c r="K14" s="152">
        <v>68</v>
      </c>
      <c r="L14" s="146">
        <v>0.81873905429071803</v>
      </c>
      <c r="M14" s="151">
        <v>5</v>
      </c>
      <c r="N14" s="141">
        <v>635.52941176470586</v>
      </c>
      <c r="O14" s="151">
        <v>0</v>
      </c>
      <c r="P14" s="151">
        <v>352.48267326732673</v>
      </c>
      <c r="Q14" s="151">
        <v>500.72406417112302</v>
      </c>
      <c r="R14" s="146">
        <v>1.4205636252405758</v>
      </c>
      <c r="S14" s="151">
        <v>30</v>
      </c>
      <c r="T14" s="146">
        <v>0.97</v>
      </c>
      <c r="U14" s="151">
        <v>18</v>
      </c>
      <c r="V14" s="146">
        <v>1.1342000000000001</v>
      </c>
      <c r="W14" s="151">
        <v>8</v>
      </c>
      <c r="X14" s="167">
        <v>1589800</v>
      </c>
      <c r="Y14" s="167">
        <v>1443800</v>
      </c>
      <c r="Z14" s="167">
        <v>1099312</v>
      </c>
      <c r="AA14" s="167">
        <v>1544.1711229946525</v>
      </c>
      <c r="AB14" s="141">
        <v>1175.7347593582888</v>
      </c>
      <c r="AC14" s="151">
        <v>5</v>
      </c>
      <c r="AD14" s="146">
        <v>0.8569</v>
      </c>
      <c r="AE14" s="151">
        <v>7</v>
      </c>
      <c r="AF14" s="141">
        <v>4</v>
      </c>
      <c r="AG14" s="141">
        <v>3</v>
      </c>
      <c r="AH14" s="157">
        <v>1</v>
      </c>
    </row>
    <row r="15" spans="1:34" s="1" customFormat="1" ht="12" customHeight="1" x14ac:dyDescent="0.25">
      <c r="A15" s="206">
        <v>2024</v>
      </c>
      <c r="B15" s="201">
        <v>3</v>
      </c>
      <c r="C15" s="132" t="s">
        <v>10</v>
      </c>
      <c r="D15" s="133">
        <v>2</v>
      </c>
      <c r="E15" s="134" t="s">
        <v>117</v>
      </c>
      <c r="F15" s="134" t="s">
        <v>502</v>
      </c>
      <c r="G15" s="134" t="s">
        <v>507</v>
      </c>
      <c r="H15" s="142">
        <v>5182</v>
      </c>
      <c r="I15" s="142">
        <v>7010</v>
      </c>
      <c r="J15" s="142">
        <v>2947</v>
      </c>
      <c r="K15" s="153">
        <v>82.5</v>
      </c>
      <c r="L15" s="147">
        <v>1.3527595522964107</v>
      </c>
      <c r="M15" s="139">
        <v>15</v>
      </c>
      <c r="N15" s="142">
        <v>153.44579172610557</v>
      </c>
      <c r="O15" s="139">
        <v>3.5</v>
      </c>
      <c r="P15" s="139">
        <v>229.79180887372013</v>
      </c>
      <c r="Q15" s="139">
        <v>301.67203994293868</v>
      </c>
      <c r="R15" s="147">
        <v>1.3128058890415875</v>
      </c>
      <c r="S15" s="139">
        <v>30</v>
      </c>
      <c r="T15" s="147">
        <v>0.99</v>
      </c>
      <c r="U15" s="139">
        <v>19</v>
      </c>
      <c r="V15" s="147">
        <v>1.1387</v>
      </c>
      <c r="W15" s="139">
        <v>8</v>
      </c>
      <c r="X15" s="168">
        <v>6241483</v>
      </c>
      <c r="Y15" s="168">
        <v>6241483</v>
      </c>
      <c r="Z15" s="168">
        <v>6655486</v>
      </c>
      <c r="AA15" s="168">
        <v>890.36847360912986</v>
      </c>
      <c r="AB15" s="142">
        <v>949.42738944365192</v>
      </c>
      <c r="AC15" s="139">
        <v>6</v>
      </c>
      <c r="AD15" s="147">
        <v>0.86299999999999999</v>
      </c>
      <c r="AE15" s="139">
        <v>7</v>
      </c>
      <c r="AF15" s="142">
        <v>30</v>
      </c>
      <c r="AG15" s="142">
        <v>26</v>
      </c>
      <c r="AH15" s="158">
        <v>4</v>
      </c>
    </row>
    <row r="16" spans="1:34" s="1" customFormat="1" ht="12" customHeight="1" x14ac:dyDescent="0.25">
      <c r="A16" s="205">
        <v>2024</v>
      </c>
      <c r="B16" s="200">
        <v>4</v>
      </c>
      <c r="C16" s="130" t="s">
        <v>11</v>
      </c>
      <c r="D16" s="129">
        <v>2</v>
      </c>
      <c r="E16" s="131" t="s">
        <v>117</v>
      </c>
      <c r="F16" s="131" t="s">
        <v>502</v>
      </c>
      <c r="G16" s="131" t="s">
        <v>507</v>
      </c>
      <c r="H16" s="141">
        <v>3536</v>
      </c>
      <c r="I16" s="141">
        <v>3570</v>
      </c>
      <c r="J16" s="141">
        <v>366</v>
      </c>
      <c r="K16" s="152">
        <v>78</v>
      </c>
      <c r="L16" s="146">
        <v>1.0096153846153846</v>
      </c>
      <c r="M16" s="151">
        <v>10</v>
      </c>
      <c r="N16" s="141">
        <v>37.420168067226889</v>
      </c>
      <c r="O16" s="151">
        <v>5</v>
      </c>
      <c r="P16" s="151">
        <v>41.526610644257701</v>
      </c>
      <c r="Q16" s="151">
        <v>41.283753501400561</v>
      </c>
      <c r="R16" s="146">
        <v>0.99415177065767291</v>
      </c>
      <c r="S16" s="151">
        <v>29</v>
      </c>
      <c r="T16" s="146">
        <v>1</v>
      </c>
      <c r="U16" s="151">
        <v>20</v>
      </c>
      <c r="V16" s="146">
        <v>0.96040000000000003</v>
      </c>
      <c r="W16" s="151">
        <v>6</v>
      </c>
      <c r="X16" s="167">
        <v>4507017</v>
      </c>
      <c r="Y16" s="167">
        <v>4306017</v>
      </c>
      <c r="Z16" s="167">
        <v>4253035</v>
      </c>
      <c r="AA16" s="167">
        <v>1206.1672268907564</v>
      </c>
      <c r="AB16" s="141">
        <v>1191.326330532213</v>
      </c>
      <c r="AC16" s="151">
        <v>5</v>
      </c>
      <c r="AD16" s="146">
        <v>0.88829999999999998</v>
      </c>
      <c r="AE16" s="151">
        <v>8</v>
      </c>
      <c r="AF16" s="141">
        <v>19</v>
      </c>
      <c r="AG16" s="141">
        <v>18</v>
      </c>
      <c r="AH16" s="157">
        <v>1</v>
      </c>
    </row>
    <row r="17" spans="1:34" s="1" customFormat="1" ht="12" customHeight="1" x14ac:dyDescent="0.25">
      <c r="A17" s="206">
        <v>2024</v>
      </c>
      <c r="B17" s="201">
        <v>161</v>
      </c>
      <c r="C17" s="132" t="s">
        <v>75</v>
      </c>
      <c r="D17" s="133">
        <v>1</v>
      </c>
      <c r="E17" s="134" t="s">
        <v>116</v>
      </c>
      <c r="F17" s="134" t="s">
        <v>116</v>
      </c>
      <c r="G17" s="134" t="s">
        <v>506</v>
      </c>
      <c r="H17" s="142">
        <v>2667</v>
      </c>
      <c r="I17" s="142">
        <v>2637</v>
      </c>
      <c r="J17" s="142">
        <v>1515</v>
      </c>
      <c r="K17" s="153">
        <v>65</v>
      </c>
      <c r="L17" s="147">
        <v>0.98875140607424072</v>
      </c>
      <c r="M17" s="139">
        <v>10</v>
      </c>
      <c r="N17" s="142">
        <v>209.69852104664392</v>
      </c>
      <c r="O17" s="139">
        <v>3</v>
      </c>
      <c r="P17" s="139">
        <v>226.68374316939889</v>
      </c>
      <c r="Q17" s="139">
        <v>197.35532802426999</v>
      </c>
      <c r="R17" s="147">
        <v>0.87061968037464421</v>
      </c>
      <c r="S17" s="139">
        <v>25</v>
      </c>
      <c r="T17" s="147">
        <v>0.96</v>
      </c>
      <c r="U17" s="139">
        <v>18</v>
      </c>
      <c r="V17" s="147">
        <v>0</v>
      </c>
      <c r="W17" s="139">
        <v>0</v>
      </c>
      <c r="X17" s="168">
        <v>3051500</v>
      </c>
      <c r="Y17" s="168">
        <v>3041500</v>
      </c>
      <c r="Z17" s="168">
        <v>3192800</v>
      </c>
      <c r="AA17" s="168">
        <v>1153.3940083428138</v>
      </c>
      <c r="AB17" s="142">
        <v>1210.7698141827834</v>
      </c>
      <c r="AC17" s="139">
        <v>4</v>
      </c>
      <c r="AD17" s="147">
        <v>0.94179999999999997</v>
      </c>
      <c r="AE17" s="139">
        <v>9</v>
      </c>
      <c r="AF17" s="142">
        <v>13</v>
      </c>
      <c r="AG17" s="142">
        <v>3</v>
      </c>
      <c r="AH17" s="158">
        <v>10</v>
      </c>
    </row>
    <row r="18" spans="1:34" s="1" customFormat="1" ht="12" customHeight="1" x14ac:dyDescent="0.25">
      <c r="A18" s="205">
        <v>2024</v>
      </c>
      <c r="B18" s="200">
        <v>162</v>
      </c>
      <c r="C18" s="130" t="s">
        <v>76</v>
      </c>
      <c r="D18" s="129">
        <v>1</v>
      </c>
      <c r="E18" s="131" t="s">
        <v>116</v>
      </c>
      <c r="F18" s="131" t="s">
        <v>116</v>
      </c>
      <c r="G18" s="131" t="s">
        <v>506</v>
      </c>
      <c r="H18" s="141">
        <v>1012</v>
      </c>
      <c r="I18" s="141">
        <v>1049</v>
      </c>
      <c r="J18" s="141">
        <v>373</v>
      </c>
      <c r="K18" s="152">
        <v>71</v>
      </c>
      <c r="L18" s="146">
        <v>1.0365612648221343</v>
      </c>
      <c r="M18" s="151">
        <v>11</v>
      </c>
      <c r="N18" s="141">
        <v>129.78551000953289</v>
      </c>
      <c r="O18" s="151">
        <v>4</v>
      </c>
      <c r="P18" s="151">
        <v>208.60321715817693</v>
      </c>
      <c r="Q18" s="151">
        <v>156.64728312678741</v>
      </c>
      <c r="R18" s="146">
        <v>0.7509341670795372</v>
      </c>
      <c r="S18" s="151">
        <v>21</v>
      </c>
      <c r="T18" s="146">
        <v>0.97</v>
      </c>
      <c r="U18" s="151">
        <v>18</v>
      </c>
      <c r="V18" s="146">
        <v>1.3847</v>
      </c>
      <c r="W18" s="151">
        <v>10</v>
      </c>
      <c r="X18" s="167">
        <v>1103400</v>
      </c>
      <c r="Y18" s="167">
        <v>1098400</v>
      </c>
      <c r="Z18" s="167">
        <v>1058827</v>
      </c>
      <c r="AA18" s="167">
        <v>1047.0924690181125</v>
      </c>
      <c r="AB18" s="141">
        <v>1009.3679694947569</v>
      </c>
      <c r="AC18" s="151">
        <v>5</v>
      </c>
      <c r="AD18" s="146">
        <v>0.86629999999999996</v>
      </c>
      <c r="AE18" s="151">
        <v>7</v>
      </c>
      <c r="AF18" s="141">
        <v>4</v>
      </c>
      <c r="AG18" s="141">
        <v>2</v>
      </c>
      <c r="AH18" s="157">
        <v>2</v>
      </c>
    </row>
    <row r="19" spans="1:34" s="1" customFormat="1" ht="12" customHeight="1" x14ac:dyDescent="0.25">
      <c r="A19" s="206">
        <v>2024</v>
      </c>
      <c r="B19" s="201">
        <v>163</v>
      </c>
      <c r="C19" s="132" t="s">
        <v>77</v>
      </c>
      <c r="D19" s="133">
        <v>1</v>
      </c>
      <c r="E19" s="134" t="s">
        <v>116</v>
      </c>
      <c r="F19" s="134" t="s">
        <v>116</v>
      </c>
      <c r="G19" s="134" t="s">
        <v>506</v>
      </c>
      <c r="H19" s="142">
        <v>651</v>
      </c>
      <c r="I19" s="142">
        <v>699</v>
      </c>
      <c r="J19" s="142">
        <v>191</v>
      </c>
      <c r="K19" s="153">
        <v>57.5</v>
      </c>
      <c r="L19" s="147">
        <v>1.0737327188940091</v>
      </c>
      <c r="M19" s="139">
        <v>12</v>
      </c>
      <c r="N19" s="142">
        <v>99.735336194563658</v>
      </c>
      <c r="O19" s="139">
        <v>4.5</v>
      </c>
      <c r="P19" s="139">
        <v>295.96335078534031</v>
      </c>
      <c r="Q19" s="139">
        <v>124.01287553648069</v>
      </c>
      <c r="R19" s="147">
        <v>0.41901429757235775</v>
      </c>
      <c r="S19" s="139">
        <v>9</v>
      </c>
      <c r="T19" s="147">
        <v>0.88</v>
      </c>
      <c r="U19" s="139">
        <v>14</v>
      </c>
      <c r="V19" s="147">
        <v>1.2842</v>
      </c>
      <c r="W19" s="139">
        <v>10</v>
      </c>
      <c r="X19" s="168">
        <v>926700</v>
      </c>
      <c r="Y19" s="168">
        <v>921700</v>
      </c>
      <c r="Z19" s="168">
        <v>819731</v>
      </c>
      <c r="AA19" s="168">
        <v>1318.5979971387696</v>
      </c>
      <c r="AB19" s="142">
        <v>1172.719599427754</v>
      </c>
      <c r="AC19" s="139">
        <v>5</v>
      </c>
      <c r="AD19" s="147">
        <v>0.89159999999999995</v>
      </c>
      <c r="AE19" s="139">
        <v>8</v>
      </c>
      <c r="AF19" s="142">
        <v>4</v>
      </c>
      <c r="AG19" s="142">
        <v>3</v>
      </c>
      <c r="AH19" s="158">
        <v>1</v>
      </c>
    </row>
    <row r="20" spans="1:34" s="1" customFormat="1" ht="12" customHeight="1" x14ac:dyDescent="0.25">
      <c r="A20" s="205">
        <v>2024</v>
      </c>
      <c r="B20" s="200">
        <v>164</v>
      </c>
      <c r="C20" s="130" t="s">
        <v>78</v>
      </c>
      <c r="D20" s="129">
        <v>1</v>
      </c>
      <c r="E20" s="131" t="s">
        <v>116</v>
      </c>
      <c r="F20" s="131" t="s">
        <v>116</v>
      </c>
      <c r="G20" s="131" t="s">
        <v>506</v>
      </c>
      <c r="H20" s="141">
        <v>595</v>
      </c>
      <c r="I20" s="141">
        <v>579</v>
      </c>
      <c r="J20" s="141">
        <v>250</v>
      </c>
      <c r="K20" s="152">
        <v>69.5</v>
      </c>
      <c r="L20" s="146">
        <v>0.97310924369747898</v>
      </c>
      <c r="M20" s="151">
        <v>9</v>
      </c>
      <c r="N20" s="141">
        <v>157.59930915371331</v>
      </c>
      <c r="O20" s="151">
        <v>3.5</v>
      </c>
      <c r="P20" s="151">
        <v>230.79919678714859</v>
      </c>
      <c r="Q20" s="151">
        <v>173.67184801381691</v>
      </c>
      <c r="R20" s="146">
        <v>0.75248029642834247</v>
      </c>
      <c r="S20" s="151">
        <v>21</v>
      </c>
      <c r="T20" s="146">
        <v>0.97</v>
      </c>
      <c r="U20" s="151">
        <v>18</v>
      </c>
      <c r="V20" s="146">
        <v>1.2175</v>
      </c>
      <c r="W20" s="151">
        <v>10</v>
      </c>
      <c r="X20" s="167">
        <v>958800</v>
      </c>
      <c r="Y20" s="167">
        <v>953800</v>
      </c>
      <c r="Z20" s="167">
        <v>675975</v>
      </c>
      <c r="AA20" s="167">
        <v>1647.3229706390327</v>
      </c>
      <c r="AB20" s="141">
        <v>1167.4870466321242</v>
      </c>
      <c r="AC20" s="151">
        <v>5</v>
      </c>
      <c r="AD20" s="146">
        <v>0.92010000000000003</v>
      </c>
      <c r="AE20" s="151">
        <v>8</v>
      </c>
      <c r="AF20" s="141">
        <v>4</v>
      </c>
      <c r="AG20" s="141">
        <v>4</v>
      </c>
      <c r="AH20" s="157">
        <v>0</v>
      </c>
    </row>
    <row r="21" spans="1:34" s="1" customFormat="1" ht="12" customHeight="1" x14ac:dyDescent="0.25">
      <c r="A21" s="206">
        <v>2024</v>
      </c>
      <c r="B21" s="201">
        <v>179</v>
      </c>
      <c r="C21" s="132" t="s">
        <v>79</v>
      </c>
      <c r="D21" s="133">
        <v>1</v>
      </c>
      <c r="E21" s="134" t="s">
        <v>116</v>
      </c>
      <c r="F21" s="134" t="s">
        <v>116</v>
      </c>
      <c r="G21" s="134" t="s">
        <v>506</v>
      </c>
      <c r="H21" s="142">
        <v>466</v>
      </c>
      <c r="I21" s="142">
        <v>419</v>
      </c>
      <c r="J21" s="142">
        <v>223</v>
      </c>
      <c r="K21" s="153">
        <v>48.5</v>
      </c>
      <c r="L21" s="147">
        <v>0.89914163090128751</v>
      </c>
      <c r="M21" s="139">
        <v>7</v>
      </c>
      <c r="N21" s="142">
        <v>194.26014319809067</v>
      </c>
      <c r="O21" s="139">
        <v>3.5</v>
      </c>
      <c r="P21" s="139">
        <v>328.5765765765766</v>
      </c>
      <c r="Q21" s="139">
        <v>166.72792362768496</v>
      </c>
      <c r="R21" s="147">
        <v>0.50742486078835902</v>
      </c>
      <c r="S21" s="139">
        <v>12</v>
      </c>
      <c r="T21" s="147">
        <v>0.83</v>
      </c>
      <c r="U21" s="139">
        <v>11</v>
      </c>
      <c r="V21" s="147">
        <v>1.099</v>
      </c>
      <c r="W21" s="139">
        <v>8</v>
      </c>
      <c r="X21" s="168">
        <v>740700</v>
      </c>
      <c r="Y21" s="168">
        <v>735700</v>
      </c>
      <c r="Z21" s="168">
        <v>684463</v>
      </c>
      <c r="AA21" s="168">
        <v>1755.8472553699285</v>
      </c>
      <c r="AB21" s="142">
        <v>1633.563245823389</v>
      </c>
      <c r="AC21" s="139">
        <v>2</v>
      </c>
      <c r="AD21" s="147">
        <v>0.87749999999999995</v>
      </c>
      <c r="AE21" s="139">
        <v>7</v>
      </c>
      <c r="AF21" s="142">
        <v>4</v>
      </c>
      <c r="AG21" s="142">
        <v>4</v>
      </c>
      <c r="AH21" s="158">
        <v>0</v>
      </c>
    </row>
    <row r="22" spans="1:34" s="1" customFormat="1" ht="12" customHeight="1" x14ac:dyDescent="0.25">
      <c r="A22" s="205">
        <v>2024</v>
      </c>
      <c r="B22" s="200">
        <v>165</v>
      </c>
      <c r="C22" s="130" t="s">
        <v>80</v>
      </c>
      <c r="D22" s="129">
        <v>1</v>
      </c>
      <c r="E22" s="131" t="s">
        <v>116</v>
      </c>
      <c r="F22" s="131" t="s">
        <v>116</v>
      </c>
      <c r="G22" s="131" t="s">
        <v>506</v>
      </c>
      <c r="H22" s="141">
        <v>280</v>
      </c>
      <c r="I22" s="141">
        <v>284</v>
      </c>
      <c r="J22" s="141">
        <v>111</v>
      </c>
      <c r="K22" s="152">
        <v>74</v>
      </c>
      <c r="L22" s="146">
        <v>1.0142857142857142</v>
      </c>
      <c r="M22" s="151">
        <v>10</v>
      </c>
      <c r="N22" s="141">
        <v>142.65845070422534</v>
      </c>
      <c r="O22" s="151">
        <v>4</v>
      </c>
      <c r="P22" s="151">
        <v>165.63888888888889</v>
      </c>
      <c r="Q22" s="151">
        <v>175.53873239436621</v>
      </c>
      <c r="R22" s="146">
        <v>1.0597676280726451</v>
      </c>
      <c r="S22" s="151">
        <v>30</v>
      </c>
      <c r="T22" s="146">
        <v>0.89</v>
      </c>
      <c r="U22" s="151">
        <v>14</v>
      </c>
      <c r="V22" s="146">
        <v>1.1798999999999999</v>
      </c>
      <c r="W22" s="151">
        <v>9</v>
      </c>
      <c r="X22" s="167">
        <v>745500</v>
      </c>
      <c r="Y22" s="167">
        <v>735700</v>
      </c>
      <c r="Z22" s="167">
        <v>606662</v>
      </c>
      <c r="AA22" s="167">
        <v>2590.4929577464791</v>
      </c>
      <c r="AB22" s="141">
        <v>2136.1338028169016</v>
      </c>
      <c r="AC22" s="151">
        <v>0</v>
      </c>
      <c r="AD22" s="146">
        <v>0.84340000000000004</v>
      </c>
      <c r="AE22" s="151">
        <v>7</v>
      </c>
      <c r="AF22" s="141">
        <v>3</v>
      </c>
      <c r="AG22" s="141">
        <v>3</v>
      </c>
      <c r="AH22" s="157">
        <v>0</v>
      </c>
    </row>
    <row r="23" spans="1:34" s="1" customFormat="1" ht="12" customHeight="1" x14ac:dyDescent="0.25">
      <c r="A23" s="206">
        <v>2024</v>
      </c>
      <c r="B23" s="201">
        <v>11</v>
      </c>
      <c r="C23" s="132" t="s">
        <v>13</v>
      </c>
      <c r="D23" s="133">
        <v>2</v>
      </c>
      <c r="E23" s="134" t="s">
        <v>116</v>
      </c>
      <c r="F23" s="134" t="s">
        <v>116</v>
      </c>
      <c r="G23" s="134" t="s">
        <v>506</v>
      </c>
      <c r="H23" s="142">
        <v>6061</v>
      </c>
      <c r="I23" s="142">
        <v>6646</v>
      </c>
      <c r="J23" s="142">
        <v>1560</v>
      </c>
      <c r="K23" s="153">
        <v>80.5</v>
      </c>
      <c r="L23" s="147">
        <v>1.0965187262827916</v>
      </c>
      <c r="M23" s="139">
        <v>12</v>
      </c>
      <c r="N23" s="142">
        <v>85.675594342461636</v>
      </c>
      <c r="O23" s="139">
        <v>4.5</v>
      </c>
      <c r="P23" s="139">
        <v>92.816326530612244</v>
      </c>
      <c r="Q23" s="139">
        <v>118.88052964188986</v>
      </c>
      <c r="R23" s="147">
        <v>1.2808148532217685</v>
      </c>
      <c r="S23" s="139">
        <v>30</v>
      </c>
      <c r="T23" s="147">
        <v>0.99</v>
      </c>
      <c r="U23" s="139">
        <v>19</v>
      </c>
      <c r="V23" s="147">
        <v>1.0355000000000001</v>
      </c>
      <c r="W23" s="139">
        <v>6</v>
      </c>
      <c r="X23" s="168">
        <v>6230700</v>
      </c>
      <c r="Y23" s="168">
        <v>6205700</v>
      </c>
      <c r="Z23" s="168">
        <v>5931691</v>
      </c>
      <c r="AA23" s="168">
        <v>933.74962383388504</v>
      </c>
      <c r="AB23" s="142">
        <v>892.52046343665359</v>
      </c>
      <c r="AC23" s="139">
        <v>6</v>
      </c>
      <c r="AD23" s="147">
        <v>0.9516</v>
      </c>
      <c r="AE23" s="139">
        <v>9</v>
      </c>
      <c r="AF23" s="142">
        <v>34</v>
      </c>
      <c r="AG23" s="142">
        <v>32</v>
      </c>
      <c r="AH23" s="158">
        <v>2</v>
      </c>
    </row>
    <row r="24" spans="1:34" s="1" customFormat="1" ht="12" customHeight="1" x14ac:dyDescent="0.25">
      <c r="A24" s="205">
        <v>2024</v>
      </c>
      <c r="B24" s="200">
        <v>12</v>
      </c>
      <c r="C24" s="130" t="s">
        <v>14</v>
      </c>
      <c r="D24" s="129">
        <v>2</v>
      </c>
      <c r="E24" s="131" t="s">
        <v>116</v>
      </c>
      <c r="F24" s="131" t="s">
        <v>116</v>
      </c>
      <c r="G24" s="131" t="s">
        <v>506</v>
      </c>
      <c r="H24" s="141">
        <v>2129</v>
      </c>
      <c r="I24" s="141">
        <v>2090</v>
      </c>
      <c r="J24" s="141">
        <v>608</v>
      </c>
      <c r="K24" s="152">
        <v>65</v>
      </c>
      <c r="L24" s="146">
        <v>0.98168154062940349</v>
      </c>
      <c r="M24" s="151">
        <v>10</v>
      </c>
      <c r="N24" s="141">
        <v>106.18181818181819</v>
      </c>
      <c r="O24" s="151">
        <v>4</v>
      </c>
      <c r="P24" s="151">
        <v>144.52852348993289</v>
      </c>
      <c r="Q24" s="151">
        <v>129.74976076555023</v>
      </c>
      <c r="R24" s="146">
        <v>0.89774500999858298</v>
      </c>
      <c r="S24" s="151">
        <v>25</v>
      </c>
      <c r="T24" s="146">
        <v>0.96</v>
      </c>
      <c r="U24" s="151">
        <v>18</v>
      </c>
      <c r="V24" s="146">
        <v>0</v>
      </c>
      <c r="W24" s="151">
        <v>0</v>
      </c>
      <c r="X24" s="167">
        <v>1910500</v>
      </c>
      <c r="Y24" s="167">
        <v>1888000</v>
      </c>
      <c r="Z24" s="167">
        <v>1951080</v>
      </c>
      <c r="AA24" s="167">
        <v>903.3492822966507</v>
      </c>
      <c r="AB24" s="141">
        <v>933.53110047846894</v>
      </c>
      <c r="AC24" s="151">
        <v>6</v>
      </c>
      <c r="AD24" s="146">
        <v>0.89300000000000002</v>
      </c>
      <c r="AE24" s="151">
        <v>8</v>
      </c>
      <c r="AF24" s="141">
        <v>12</v>
      </c>
      <c r="AG24" s="141">
        <v>12</v>
      </c>
      <c r="AH24" s="157">
        <v>0</v>
      </c>
    </row>
    <row r="25" spans="1:34" s="1" customFormat="1" ht="12" customHeight="1" x14ac:dyDescent="0.25">
      <c r="A25" s="206">
        <v>2024</v>
      </c>
      <c r="B25" s="201">
        <v>13</v>
      </c>
      <c r="C25" s="132" t="s">
        <v>15</v>
      </c>
      <c r="D25" s="133">
        <v>2</v>
      </c>
      <c r="E25" s="134" t="s">
        <v>116</v>
      </c>
      <c r="F25" s="134" t="s">
        <v>116</v>
      </c>
      <c r="G25" s="134" t="s">
        <v>506</v>
      </c>
      <c r="H25" s="142">
        <v>1798</v>
      </c>
      <c r="I25" s="142">
        <v>1868</v>
      </c>
      <c r="J25" s="142">
        <v>401</v>
      </c>
      <c r="K25" s="153">
        <v>74.5</v>
      </c>
      <c r="L25" s="147">
        <v>1.0389321468298109</v>
      </c>
      <c r="M25" s="139">
        <v>11</v>
      </c>
      <c r="N25" s="142">
        <v>78.353854389721633</v>
      </c>
      <c r="O25" s="139">
        <v>4.5</v>
      </c>
      <c r="P25" s="139">
        <v>86.557640750670245</v>
      </c>
      <c r="Q25" s="139">
        <v>77.085653104925058</v>
      </c>
      <c r="R25" s="147">
        <v>0.89057017308235908</v>
      </c>
      <c r="S25" s="139">
        <v>25</v>
      </c>
      <c r="T25" s="147">
        <v>0.99</v>
      </c>
      <c r="U25" s="139">
        <v>19</v>
      </c>
      <c r="V25" s="147">
        <v>0.99039999999999995</v>
      </c>
      <c r="W25" s="139">
        <v>6</v>
      </c>
      <c r="X25" s="168">
        <v>2278700</v>
      </c>
      <c r="Y25" s="168">
        <v>2246700</v>
      </c>
      <c r="Z25" s="168">
        <v>1978603</v>
      </c>
      <c r="AA25" s="168">
        <v>1202.730192719486</v>
      </c>
      <c r="AB25" s="142">
        <v>1059.2093147751607</v>
      </c>
      <c r="AC25" s="139">
        <v>5</v>
      </c>
      <c r="AD25" s="147">
        <v>0.95640000000000003</v>
      </c>
      <c r="AE25" s="139">
        <v>9</v>
      </c>
      <c r="AF25" s="142">
        <v>11</v>
      </c>
      <c r="AG25" s="142">
        <v>10</v>
      </c>
      <c r="AH25" s="158">
        <v>1</v>
      </c>
    </row>
    <row r="26" spans="1:34" s="1" customFormat="1" ht="12" customHeight="1" x14ac:dyDescent="0.25">
      <c r="A26" s="205">
        <v>2024</v>
      </c>
      <c r="B26" s="200">
        <v>14</v>
      </c>
      <c r="C26" s="130" t="s">
        <v>16</v>
      </c>
      <c r="D26" s="129">
        <v>2</v>
      </c>
      <c r="E26" s="131" t="s">
        <v>116</v>
      </c>
      <c r="F26" s="131" t="s">
        <v>116</v>
      </c>
      <c r="G26" s="131" t="s">
        <v>506</v>
      </c>
      <c r="H26" s="141">
        <v>1360</v>
      </c>
      <c r="I26" s="141">
        <v>1288</v>
      </c>
      <c r="J26" s="141">
        <v>381</v>
      </c>
      <c r="K26" s="152">
        <v>58</v>
      </c>
      <c r="L26" s="146">
        <v>0.94705882352941173</v>
      </c>
      <c r="M26" s="151">
        <v>9</v>
      </c>
      <c r="N26" s="141">
        <v>107.96972049689441</v>
      </c>
      <c r="O26" s="151">
        <v>4</v>
      </c>
      <c r="P26" s="151">
        <v>128.70161290322579</v>
      </c>
      <c r="Q26" s="151">
        <v>88.277950310559007</v>
      </c>
      <c r="R26" s="146">
        <v>0.68591176380157393</v>
      </c>
      <c r="S26" s="151">
        <v>18</v>
      </c>
      <c r="T26" s="146">
        <v>0.99</v>
      </c>
      <c r="U26" s="151">
        <v>19</v>
      </c>
      <c r="V26" s="146">
        <v>0.68140000000000001</v>
      </c>
      <c r="W26" s="151">
        <v>0</v>
      </c>
      <c r="X26" s="167">
        <v>1711200</v>
      </c>
      <c r="Y26" s="167">
        <v>1701200</v>
      </c>
      <c r="Z26" s="167">
        <v>1785200</v>
      </c>
      <c r="AA26" s="167">
        <v>1320.807453416149</v>
      </c>
      <c r="AB26" s="141">
        <v>1386.024844720497</v>
      </c>
      <c r="AC26" s="151">
        <v>4</v>
      </c>
      <c r="AD26" s="146">
        <v>0.89859999999999995</v>
      </c>
      <c r="AE26" s="151">
        <v>8</v>
      </c>
      <c r="AF26" s="141">
        <v>8</v>
      </c>
      <c r="AG26" s="141">
        <v>8</v>
      </c>
      <c r="AH26" s="157">
        <v>0</v>
      </c>
    </row>
    <row r="27" spans="1:34" s="1" customFormat="1" ht="12" customHeight="1" x14ac:dyDescent="0.25">
      <c r="A27" s="206">
        <v>2024</v>
      </c>
      <c r="B27" s="201">
        <v>16</v>
      </c>
      <c r="C27" s="132" t="s">
        <v>17</v>
      </c>
      <c r="D27" s="133">
        <v>2</v>
      </c>
      <c r="E27" s="134" t="s">
        <v>116</v>
      </c>
      <c r="F27" s="134" t="s">
        <v>116</v>
      </c>
      <c r="G27" s="134" t="s">
        <v>506</v>
      </c>
      <c r="H27" s="142">
        <v>1240</v>
      </c>
      <c r="I27" s="142">
        <v>1298</v>
      </c>
      <c r="J27" s="142">
        <v>389</v>
      </c>
      <c r="K27" s="153">
        <v>69</v>
      </c>
      <c r="L27" s="147">
        <v>1.0467741935483872</v>
      </c>
      <c r="M27" s="139">
        <v>11</v>
      </c>
      <c r="N27" s="142">
        <v>109.38751926040062</v>
      </c>
      <c r="O27" s="139">
        <v>4</v>
      </c>
      <c r="P27" s="139">
        <v>169.4742268041237</v>
      </c>
      <c r="Q27" s="139">
        <v>149.62403697996919</v>
      </c>
      <c r="R27" s="147">
        <v>0.88287192572887718</v>
      </c>
      <c r="S27" s="139">
        <v>25</v>
      </c>
      <c r="T27" s="147">
        <v>0.9</v>
      </c>
      <c r="U27" s="139">
        <v>15</v>
      </c>
      <c r="V27" s="147">
        <v>0.97230000000000005</v>
      </c>
      <c r="W27" s="139">
        <v>6</v>
      </c>
      <c r="X27" s="168">
        <v>1264000</v>
      </c>
      <c r="Y27" s="168">
        <v>1259000</v>
      </c>
      <c r="Z27" s="168">
        <v>1225597</v>
      </c>
      <c r="AA27" s="168">
        <v>969.9537750385208</v>
      </c>
      <c r="AB27" s="142">
        <v>944.21956856702616</v>
      </c>
      <c r="AC27" s="139">
        <v>6</v>
      </c>
      <c r="AD27" s="147">
        <v>0.91759999999999997</v>
      </c>
      <c r="AE27" s="139">
        <v>8</v>
      </c>
      <c r="AF27" s="142">
        <v>5</v>
      </c>
      <c r="AG27" s="142">
        <v>5</v>
      </c>
      <c r="AH27" s="158">
        <v>0</v>
      </c>
    </row>
    <row r="28" spans="1:34" s="1" customFormat="1" ht="12" customHeight="1" x14ac:dyDescent="0.25">
      <c r="A28" s="205">
        <v>2024</v>
      </c>
      <c r="B28" s="200">
        <v>15</v>
      </c>
      <c r="C28" s="130" t="s">
        <v>18</v>
      </c>
      <c r="D28" s="129">
        <v>2</v>
      </c>
      <c r="E28" s="131" t="s">
        <v>116</v>
      </c>
      <c r="F28" s="131" t="s">
        <v>116</v>
      </c>
      <c r="G28" s="131" t="s">
        <v>506</v>
      </c>
      <c r="H28" s="141">
        <v>791</v>
      </c>
      <c r="I28" s="141">
        <v>949</v>
      </c>
      <c r="J28" s="141">
        <v>81</v>
      </c>
      <c r="K28" s="152">
        <v>81</v>
      </c>
      <c r="L28" s="146">
        <v>1.1997471554993679</v>
      </c>
      <c r="M28" s="151">
        <v>14</v>
      </c>
      <c r="N28" s="141">
        <v>31.153846153846153</v>
      </c>
      <c r="O28" s="151">
        <v>5</v>
      </c>
      <c r="P28" s="151">
        <v>95.395061728395063</v>
      </c>
      <c r="Q28" s="151">
        <v>90.155953635405695</v>
      </c>
      <c r="R28" s="146">
        <v>0.9450798815151884</v>
      </c>
      <c r="S28" s="151">
        <v>28</v>
      </c>
      <c r="T28" s="146">
        <v>0.99</v>
      </c>
      <c r="U28" s="151">
        <v>19</v>
      </c>
      <c r="V28" s="146">
        <v>1.0544</v>
      </c>
      <c r="W28" s="151">
        <v>7</v>
      </c>
      <c r="X28" s="167">
        <v>1144100</v>
      </c>
      <c r="Y28" s="167">
        <v>1140100</v>
      </c>
      <c r="Z28" s="167">
        <v>1165445</v>
      </c>
      <c r="AA28" s="167">
        <v>1201.3698630136987</v>
      </c>
      <c r="AB28" s="141">
        <v>1228.0769230769231</v>
      </c>
      <c r="AC28" s="151">
        <v>4</v>
      </c>
      <c r="AD28" s="146">
        <v>0.91439999999999999</v>
      </c>
      <c r="AE28" s="151">
        <v>8</v>
      </c>
      <c r="AF28" s="141">
        <v>7</v>
      </c>
      <c r="AG28" s="141">
        <v>7</v>
      </c>
      <c r="AH28" s="157">
        <v>0</v>
      </c>
    </row>
    <row r="29" spans="1:34" s="1" customFormat="1" ht="12" customHeight="1" x14ac:dyDescent="0.25">
      <c r="A29" s="206">
        <v>2024</v>
      </c>
      <c r="B29" s="201">
        <v>127</v>
      </c>
      <c r="C29" s="132" t="s">
        <v>20</v>
      </c>
      <c r="D29" s="133">
        <v>1</v>
      </c>
      <c r="E29" s="134" t="s">
        <v>117</v>
      </c>
      <c r="F29" s="134" t="s">
        <v>502</v>
      </c>
      <c r="G29" s="134" t="s">
        <v>507</v>
      </c>
      <c r="H29" s="142">
        <v>1520</v>
      </c>
      <c r="I29" s="142">
        <v>1728</v>
      </c>
      <c r="J29" s="142">
        <v>715</v>
      </c>
      <c r="K29" s="153">
        <v>53.5</v>
      </c>
      <c r="L29" s="147">
        <v>1.1368421052631579</v>
      </c>
      <c r="M29" s="139">
        <v>13</v>
      </c>
      <c r="N29" s="142">
        <v>151.02719907407408</v>
      </c>
      <c r="O29" s="139">
        <v>3.5</v>
      </c>
      <c r="P29" s="139">
        <v>369.40256045519203</v>
      </c>
      <c r="Q29" s="139">
        <v>199.77083333333334</v>
      </c>
      <c r="R29" s="147">
        <v>0.54079439267331564</v>
      </c>
      <c r="S29" s="139">
        <v>13</v>
      </c>
      <c r="T29" s="147">
        <v>0.91</v>
      </c>
      <c r="U29" s="139">
        <v>15</v>
      </c>
      <c r="V29" s="147">
        <v>0.75629999999999997</v>
      </c>
      <c r="W29" s="139">
        <v>2</v>
      </c>
      <c r="X29" s="168">
        <v>1450054</v>
      </c>
      <c r="Y29" s="168">
        <v>1450054</v>
      </c>
      <c r="Z29" s="168">
        <v>1455179</v>
      </c>
      <c r="AA29" s="168">
        <v>839.15162037037032</v>
      </c>
      <c r="AB29" s="142">
        <v>842.11747685185185</v>
      </c>
      <c r="AC29" s="139">
        <v>6</v>
      </c>
      <c r="AD29" s="147">
        <v>0.87360000000000004</v>
      </c>
      <c r="AE29" s="139">
        <v>7</v>
      </c>
      <c r="AF29" s="142">
        <v>6</v>
      </c>
      <c r="AG29" s="142">
        <v>6</v>
      </c>
      <c r="AH29" s="158">
        <v>0</v>
      </c>
    </row>
    <row r="30" spans="1:34" s="1" customFormat="1" ht="12" customHeight="1" x14ac:dyDescent="0.25">
      <c r="A30" s="205">
        <v>2024</v>
      </c>
      <c r="B30" s="200">
        <v>17</v>
      </c>
      <c r="C30" s="130" t="s">
        <v>21</v>
      </c>
      <c r="D30" s="129">
        <v>1</v>
      </c>
      <c r="E30" s="131" t="s">
        <v>117</v>
      </c>
      <c r="F30" s="131" t="s">
        <v>502</v>
      </c>
      <c r="G30" s="131" t="s">
        <v>507</v>
      </c>
      <c r="H30" s="141">
        <v>8107</v>
      </c>
      <c r="I30" s="141">
        <v>8179</v>
      </c>
      <c r="J30" s="141">
        <v>9186</v>
      </c>
      <c r="K30" s="152">
        <v>64</v>
      </c>
      <c r="L30" s="146">
        <v>1.0088812137658814</v>
      </c>
      <c r="M30" s="151">
        <v>10</v>
      </c>
      <c r="N30" s="141">
        <v>409.93886783225332</v>
      </c>
      <c r="O30" s="151">
        <v>1</v>
      </c>
      <c r="P30" s="151">
        <v>468.8822885898698</v>
      </c>
      <c r="Q30" s="151">
        <v>383.11199413131192</v>
      </c>
      <c r="R30" s="146">
        <v>0.8170749961221484</v>
      </c>
      <c r="S30" s="151">
        <v>23</v>
      </c>
      <c r="T30" s="146">
        <v>0.88</v>
      </c>
      <c r="U30" s="151">
        <v>14</v>
      </c>
      <c r="V30" s="146">
        <v>1.1002000000000001</v>
      </c>
      <c r="W30" s="151">
        <v>8</v>
      </c>
      <c r="X30" s="167">
        <v>5568406</v>
      </c>
      <c r="Y30" s="167">
        <v>5217406</v>
      </c>
      <c r="Z30" s="167">
        <v>5354524</v>
      </c>
      <c r="AA30" s="167">
        <v>637.90267758894731</v>
      </c>
      <c r="AB30" s="141">
        <v>654.66731874312268</v>
      </c>
      <c r="AC30" s="151">
        <v>7</v>
      </c>
      <c r="AD30" s="146">
        <v>0.91139999999999999</v>
      </c>
      <c r="AE30" s="151">
        <v>8</v>
      </c>
      <c r="AF30" s="141">
        <v>26</v>
      </c>
      <c r="AG30" s="141">
        <v>25</v>
      </c>
      <c r="AH30" s="157">
        <v>1</v>
      </c>
    </row>
    <row r="31" spans="1:34" s="1" customFormat="1" ht="12" customHeight="1" x14ac:dyDescent="0.25">
      <c r="A31" s="206">
        <v>2024</v>
      </c>
      <c r="B31" s="201">
        <v>18</v>
      </c>
      <c r="C31" s="132" t="s">
        <v>22</v>
      </c>
      <c r="D31" s="133">
        <v>1</v>
      </c>
      <c r="E31" s="134" t="s">
        <v>117</v>
      </c>
      <c r="F31" s="134" t="s">
        <v>502</v>
      </c>
      <c r="G31" s="134" t="s">
        <v>507</v>
      </c>
      <c r="H31" s="142">
        <v>2630</v>
      </c>
      <c r="I31" s="142">
        <v>2884</v>
      </c>
      <c r="J31" s="142">
        <v>1543</v>
      </c>
      <c r="K31" s="153">
        <v>62.5</v>
      </c>
      <c r="L31" s="147">
        <v>1.0965779467680608</v>
      </c>
      <c r="M31" s="139">
        <v>12</v>
      </c>
      <c r="N31" s="142">
        <v>195.28259361997226</v>
      </c>
      <c r="O31" s="139">
        <v>3.5</v>
      </c>
      <c r="P31" s="139">
        <v>325.79502688172045</v>
      </c>
      <c r="Q31" s="139">
        <v>241.50658807212204</v>
      </c>
      <c r="R31" s="147">
        <v>0.74128383844177204</v>
      </c>
      <c r="S31" s="139">
        <v>20</v>
      </c>
      <c r="T31" s="147">
        <v>0.95</v>
      </c>
      <c r="U31" s="139">
        <v>17</v>
      </c>
      <c r="V31" s="147">
        <v>0.83179999999999998</v>
      </c>
      <c r="W31" s="139">
        <v>3</v>
      </c>
      <c r="X31" s="168">
        <v>2445339</v>
      </c>
      <c r="Y31" s="168">
        <v>2135339</v>
      </c>
      <c r="Z31" s="168">
        <v>2145339</v>
      </c>
      <c r="AA31" s="168">
        <v>740.40880721220526</v>
      </c>
      <c r="AB31" s="142">
        <v>743.87621359223306</v>
      </c>
      <c r="AC31" s="139">
        <v>7</v>
      </c>
      <c r="AD31" s="147">
        <v>0.87649999999999995</v>
      </c>
      <c r="AE31" s="139">
        <v>7</v>
      </c>
      <c r="AF31" s="142">
        <v>8</v>
      </c>
      <c r="AG31" s="142">
        <v>7</v>
      </c>
      <c r="AH31" s="158">
        <v>1</v>
      </c>
    </row>
    <row r="32" spans="1:34" s="1" customFormat="1" ht="12" customHeight="1" x14ac:dyDescent="0.25">
      <c r="A32" s="205">
        <v>2024</v>
      </c>
      <c r="B32" s="200">
        <v>46</v>
      </c>
      <c r="C32" s="130" t="s">
        <v>23</v>
      </c>
      <c r="D32" s="129">
        <v>1</v>
      </c>
      <c r="E32" s="131" t="s">
        <v>117</v>
      </c>
      <c r="F32" s="131" t="s">
        <v>502</v>
      </c>
      <c r="G32" s="131" t="s">
        <v>507</v>
      </c>
      <c r="H32" s="141">
        <v>5706</v>
      </c>
      <c r="I32" s="141">
        <v>6407</v>
      </c>
      <c r="J32" s="141">
        <v>4506</v>
      </c>
      <c r="K32" s="152">
        <v>76.5</v>
      </c>
      <c r="L32" s="146">
        <v>1.1228531370487207</v>
      </c>
      <c r="M32" s="151">
        <v>13</v>
      </c>
      <c r="N32" s="141">
        <v>256.70204463867645</v>
      </c>
      <c r="O32" s="151">
        <v>2.5</v>
      </c>
      <c r="P32" s="151">
        <v>278.48508137432191</v>
      </c>
      <c r="Q32" s="151">
        <v>282.71453098173873</v>
      </c>
      <c r="R32" s="146">
        <v>1.0151873471517558</v>
      </c>
      <c r="S32" s="151">
        <v>30</v>
      </c>
      <c r="T32" s="146">
        <v>0.96</v>
      </c>
      <c r="U32" s="151">
        <v>18</v>
      </c>
      <c r="V32" s="146">
        <v>1.016</v>
      </c>
      <c r="W32" s="151">
        <v>6</v>
      </c>
      <c r="X32" s="167">
        <v>3443700</v>
      </c>
      <c r="Y32" s="167">
        <v>3381700</v>
      </c>
      <c r="Z32" s="167">
        <v>3059757</v>
      </c>
      <c r="AA32" s="167">
        <v>527.81332917121892</v>
      </c>
      <c r="AB32" s="141">
        <v>477.5646948649914</v>
      </c>
      <c r="AC32" s="151">
        <v>8</v>
      </c>
      <c r="AD32" s="146">
        <v>0.86229999999999996</v>
      </c>
      <c r="AE32" s="151">
        <v>7</v>
      </c>
      <c r="AF32" s="141">
        <v>15</v>
      </c>
      <c r="AG32" s="141">
        <v>13</v>
      </c>
      <c r="AH32" s="157">
        <v>2</v>
      </c>
    </row>
    <row r="33" spans="1:34" s="1" customFormat="1" ht="12" customHeight="1" x14ac:dyDescent="0.25">
      <c r="A33" s="206">
        <v>2024</v>
      </c>
      <c r="B33" s="201">
        <v>20</v>
      </c>
      <c r="C33" s="132" t="s">
        <v>24</v>
      </c>
      <c r="D33" s="133">
        <v>1</v>
      </c>
      <c r="E33" s="134" t="s">
        <v>117</v>
      </c>
      <c r="F33" s="134" t="s">
        <v>502</v>
      </c>
      <c r="G33" s="134" t="s">
        <v>507</v>
      </c>
      <c r="H33" s="142">
        <v>4278</v>
      </c>
      <c r="I33" s="142">
        <v>5993</v>
      </c>
      <c r="J33" s="142">
        <v>5900</v>
      </c>
      <c r="K33" s="153">
        <v>61.5</v>
      </c>
      <c r="L33" s="147">
        <v>1.4008882655446471</v>
      </c>
      <c r="M33" s="139">
        <v>15</v>
      </c>
      <c r="N33" s="142">
        <v>359.3358918738528</v>
      </c>
      <c r="O33" s="139">
        <v>1.5</v>
      </c>
      <c r="P33" s="139">
        <v>552.60350756533705</v>
      </c>
      <c r="Q33" s="139">
        <v>435.74770565659935</v>
      </c>
      <c r="R33" s="147">
        <v>0.78853590266992424</v>
      </c>
      <c r="S33" s="139">
        <v>22</v>
      </c>
      <c r="T33" s="147">
        <v>0.92</v>
      </c>
      <c r="U33" s="139">
        <v>16</v>
      </c>
      <c r="V33" s="147">
        <v>0</v>
      </c>
      <c r="W33" s="139">
        <v>0</v>
      </c>
      <c r="X33" s="168">
        <v>4588974</v>
      </c>
      <c r="Y33" s="168">
        <v>3386974</v>
      </c>
      <c r="Z33" s="168">
        <v>2909939</v>
      </c>
      <c r="AA33" s="168">
        <v>565.15501418321378</v>
      </c>
      <c r="AB33" s="142">
        <v>485.55631570165195</v>
      </c>
      <c r="AC33" s="139">
        <v>8</v>
      </c>
      <c r="AD33" s="147">
        <v>0.8619</v>
      </c>
      <c r="AE33" s="139">
        <v>7</v>
      </c>
      <c r="AF33" s="142">
        <v>13</v>
      </c>
      <c r="AG33" s="142">
        <v>10</v>
      </c>
      <c r="AH33" s="158">
        <v>3</v>
      </c>
    </row>
    <row r="34" spans="1:34" s="1" customFormat="1" ht="12" customHeight="1" x14ac:dyDescent="0.25">
      <c r="A34" s="205">
        <v>2024</v>
      </c>
      <c r="B34" s="200">
        <v>53</v>
      </c>
      <c r="C34" s="130" t="s">
        <v>48</v>
      </c>
      <c r="D34" s="129">
        <v>1</v>
      </c>
      <c r="E34" s="131" t="s">
        <v>117</v>
      </c>
      <c r="F34" s="131" t="s">
        <v>502</v>
      </c>
      <c r="G34" s="131" t="s">
        <v>507</v>
      </c>
      <c r="H34" s="141">
        <v>3017</v>
      </c>
      <c r="I34" s="141">
        <v>2554</v>
      </c>
      <c r="J34" s="141">
        <v>2223</v>
      </c>
      <c r="K34" s="152">
        <v>39</v>
      </c>
      <c r="L34" s="146">
        <v>0.84653629433211797</v>
      </c>
      <c r="M34" s="151">
        <v>6</v>
      </c>
      <c r="N34" s="141">
        <v>317.69577133907597</v>
      </c>
      <c r="O34" s="151">
        <v>2</v>
      </c>
      <c r="P34" s="151">
        <v>419.87080689029921</v>
      </c>
      <c r="Q34" s="151">
        <v>192.87901331245106</v>
      </c>
      <c r="R34" s="146">
        <v>0.45937705157683206</v>
      </c>
      <c r="S34" s="151">
        <v>10</v>
      </c>
      <c r="T34" s="146">
        <v>0.77</v>
      </c>
      <c r="U34" s="151">
        <v>8</v>
      </c>
      <c r="V34" s="146">
        <v>0.92369999999999997</v>
      </c>
      <c r="W34" s="151">
        <v>5</v>
      </c>
      <c r="X34" s="167">
        <v>2278600</v>
      </c>
      <c r="Y34" s="167">
        <v>2218600</v>
      </c>
      <c r="Z34" s="167">
        <v>2119078.11</v>
      </c>
      <c r="AA34" s="167">
        <v>868.6765857478465</v>
      </c>
      <c r="AB34" s="141">
        <v>829.70951840250586</v>
      </c>
      <c r="AC34" s="151">
        <v>6</v>
      </c>
      <c r="AD34" s="146">
        <v>0.88790000000000002</v>
      </c>
      <c r="AE34" s="151">
        <v>8</v>
      </c>
      <c r="AF34" s="141">
        <v>8</v>
      </c>
      <c r="AG34" s="141">
        <v>5</v>
      </c>
      <c r="AH34" s="157">
        <v>3</v>
      </c>
    </row>
    <row r="35" spans="1:34" s="1" customFormat="1" ht="12" customHeight="1" x14ac:dyDescent="0.25">
      <c r="A35" s="206">
        <v>2024</v>
      </c>
      <c r="B35" s="201">
        <v>55</v>
      </c>
      <c r="C35" s="132" t="s">
        <v>49</v>
      </c>
      <c r="D35" s="133">
        <v>1</v>
      </c>
      <c r="E35" s="134" t="s">
        <v>117</v>
      </c>
      <c r="F35" s="134" t="s">
        <v>502</v>
      </c>
      <c r="G35" s="134" t="s">
        <v>507</v>
      </c>
      <c r="H35" s="142">
        <v>855</v>
      </c>
      <c r="I35" s="142">
        <v>727</v>
      </c>
      <c r="J35" s="142">
        <v>1611</v>
      </c>
      <c r="K35" s="153">
        <v>42</v>
      </c>
      <c r="L35" s="147">
        <v>0.85029239766081877</v>
      </c>
      <c r="M35" s="139">
        <v>6</v>
      </c>
      <c r="N35" s="142">
        <v>808.82393397524072</v>
      </c>
      <c r="O35" s="139">
        <v>0</v>
      </c>
      <c r="P35" s="139">
        <v>992.12683237731039</v>
      </c>
      <c r="Q35" s="139">
        <v>301.17881705639616</v>
      </c>
      <c r="R35" s="147">
        <v>0.30356886562045576</v>
      </c>
      <c r="S35" s="139">
        <v>5</v>
      </c>
      <c r="T35" s="147">
        <v>0.91</v>
      </c>
      <c r="U35" s="139">
        <v>15</v>
      </c>
      <c r="V35" s="147">
        <v>1.1930000000000001</v>
      </c>
      <c r="W35" s="139">
        <v>9</v>
      </c>
      <c r="X35" s="168">
        <v>1151000</v>
      </c>
      <c r="Y35" s="168">
        <v>1131000</v>
      </c>
      <c r="Z35" s="168">
        <v>1175546</v>
      </c>
      <c r="AA35" s="168">
        <v>1555.7083906464925</v>
      </c>
      <c r="AB35" s="142">
        <v>1616.9821182943604</v>
      </c>
      <c r="AC35" s="139">
        <v>2</v>
      </c>
      <c r="AD35" s="147">
        <v>0.85580000000000001</v>
      </c>
      <c r="AE35" s="139">
        <v>7</v>
      </c>
      <c r="AF35" s="142">
        <v>5</v>
      </c>
      <c r="AG35" s="142">
        <v>5</v>
      </c>
      <c r="AH35" s="158">
        <v>0</v>
      </c>
    </row>
    <row r="36" spans="1:34" s="1" customFormat="1" ht="12" customHeight="1" x14ac:dyDescent="0.25">
      <c r="A36" s="205">
        <v>2024</v>
      </c>
      <c r="B36" s="200">
        <v>45</v>
      </c>
      <c r="C36" s="130" t="s">
        <v>25</v>
      </c>
      <c r="D36" s="129">
        <v>1</v>
      </c>
      <c r="E36" s="131" t="s">
        <v>117</v>
      </c>
      <c r="F36" s="131" t="s">
        <v>502</v>
      </c>
      <c r="G36" s="131" t="s">
        <v>507</v>
      </c>
      <c r="H36" s="141">
        <v>1755</v>
      </c>
      <c r="I36" s="141">
        <v>1729</v>
      </c>
      <c r="J36" s="141">
        <v>912</v>
      </c>
      <c r="K36" s="152">
        <v>55.5</v>
      </c>
      <c r="L36" s="146">
        <v>0.98518518518518516</v>
      </c>
      <c r="M36" s="151">
        <v>10</v>
      </c>
      <c r="N36" s="141">
        <v>192.52747252747253</v>
      </c>
      <c r="O36" s="151">
        <v>3.5</v>
      </c>
      <c r="P36" s="151">
        <v>341.50907029478458</v>
      </c>
      <c r="Q36" s="151">
        <v>177.13475997686524</v>
      </c>
      <c r="R36" s="146">
        <v>0.51868244619086001</v>
      </c>
      <c r="S36" s="151">
        <v>12</v>
      </c>
      <c r="T36" s="146">
        <v>0.99</v>
      </c>
      <c r="U36" s="151">
        <v>19</v>
      </c>
      <c r="V36" s="146">
        <v>0.82220000000000004</v>
      </c>
      <c r="W36" s="151">
        <v>3</v>
      </c>
      <c r="X36" s="167">
        <v>1893000</v>
      </c>
      <c r="Y36" s="167">
        <v>1730000</v>
      </c>
      <c r="Z36" s="167">
        <v>1593300</v>
      </c>
      <c r="AA36" s="167">
        <v>1000.5783689994216</v>
      </c>
      <c r="AB36" s="141">
        <v>921.51532677848468</v>
      </c>
      <c r="AC36" s="151">
        <v>6</v>
      </c>
      <c r="AD36" s="146">
        <v>0.92510000000000003</v>
      </c>
      <c r="AE36" s="151">
        <v>8</v>
      </c>
      <c r="AF36" s="141">
        <v>7</v>
      </c>
      <c r="AG36" s="141">
        <v>6</v>
      </c>
      <c r="AH36" s="157">
        <v>1</v>
      </c>
    </row>
    <row r="37" spans="1:34" s="1" customFormat="1" ht="12" customHeight="1" x14ac:dyDescent="0.25">
      <c r="A37" s="206">
        <v>2024</v>
      </c>
      <c r="B37" s="201">
        <v>27</v>
      </c>
      <c r="C37" s="132" t="s">
        <v>27</v>
      </c>
      <c r="D37" s="133">
        <v>1</v>
      </c>
      <c r="E37" s="134" t="s">
        <v>117</v>
      </c>
      <c r="F37" s="134" t="s">
        <v>502</v>
      </c>
      <c r="G37" s="134" t="s">
        <v>507</v>
      </c>
      <c r="H37" s="142">
        <v>3722</v>
      </c>
      <c r="I37" s="142">
        <v>3209</v>
      </c>
      <c r="J37" s="142">
        <v>2146</v>
      </c>
      <c r="K37" s="153">
        <v>68</v>
      </c>
      <c r="L37" s="147">
        <v>0.86217087587318642</v>
      </c>
      <c r="M37" s="139">
        <v>6</v>
      </c>
      <c r="N37" s="142">
        <v>244.09161732626987</v>
      </c>
      <c r="O37" s="139">
        <v>3</v>
      </c>
      <c r="P37" s="139">
        <v>161.27633443552196</v>
      </c>
      <c r="Q37" s="139">
        <v>194.32502337176692</v>
      </c>
      <c r="R37" s="147">
        <v>1.2049196433681209</v>
      </c>
      <c r="S37" s="139">
        <v>30</v>
      </c>
      <c r="T37" s="147">
        <v>0.89</v>
      </c>
      <c r="U37" s="139">
        <v>14</v>
      </c>
      <c r="V37" s="147">
        <v>1.0991</v>
      </c>
      <c r="W37" s="139">
        <v>8</v>
      </c>
      <c r="X37" s="168">
        <v>1796045</v>
      </c>
      <c r="Y37" s="168">
        <v>1796045</v>
      </c>
      <c r="Z37" s="168">
        <v>1715510</v>
      </c>
      <c r="AA37" s="168">
        <v>559.68993455905263</v>
      </c>
      <c r="AB37" s="142">
        <v>534.59333125584294</v>
      </c>
      <c r="AC37" s="139">
        <v>8</v>
      </c>
      <c r="AD37" s="147">
        <v>0.83320000000000005</v>
      </c>
      <c r="AE37" s="139">
        <v>7</v>
      </c>
      <c r="AF37" s="142">
        <v>7</v>
      </c>
      <c r="AG37" s="142">
        <v>7</v>
      </c>
      <c r="AH37" s="158">
        <v>0</v>
      </c>
    </row>
    <row r="38" spans="1:34" s="1" customFormat="1" ht="12" customHeight="1" x14ac:dyDescent="0.25">
      <c r="A38" s="205">
        <v>2024</v>
      </c>
      <c r="B38" s="129">
        <v>28</v>
      </c>
      <c r="C38" s="130" t="s">
        <v>26</v>
      </c>
      <c r="D38" s="129">
        <v>1</v>
      </c>
      <c r="E38" s="131" t="s">
        <v>117</v>
      </c>
      <c r="F38" s="131" t="s">
        <v>502</v>
      </c>
      <c r="G38" s="131" t="s">
        <v>507</v>
      </c>
      <c r="H38" s="141">
        <v>3324</v>
      </c>
      <c r="I38" s="141">
        <v>2869</v>
      </c>
      <c r="J38" s="141">
        <v>2421</v>
      </c>
      <c r="K38" s="152">
        <v>48</v>
      </c>
      <c r="L38" s="146">
        <v>0.8631167268351384</v>
      </c>
      <c r="M38" s="151">
        <v>6</v>
      </c>
      <c r="N38" s="141">
        <v>308.0045311955385</v>
      </c>
      <c r="O38" s="151">
        <v>2</v>
      </c>
      <c r="P38" s="151">
        <v>337.03259506895108</v>
      </c>
      <c r="Q38" s="151">
        <v>257.39107703032414</v>
      </c>
      <c r="R38" s="146">
        <v>0.76369787609909467</v>
      </c>
      <c r="S38" s="151">
        <v>21</v>
      </c>
      <c r="T38" s="146">
        <v>0.78</v>
      </c>
      <c r="U38" s="151">
        <v>9</v>
      </c>
      <c r="V38" s="146">
        <v>0.81289999999999996</v>
      </c>
      <c r="W38" s="151">
        <v>3</v>
      </c>
      <c r="X38" s="167">
        <v>2505194</v>
      </c>
      <c r="Y38" s="167">
        <v>2505194</v>
      </c>
      <c r="Z38" s="167">
        <v>2114806</v>
      </c>
      <c r="AA38" s="167">
        <v>873.19414430115023</v>
      </c>
      <c r="AB38" s="141">
        <v>737.12303938654588</v>
      </c>
      <c r="AC38" s="151">
        <v>7</v>
      </c>
      <c r="AD38" s="146">
        <v>0.86529999999999996</v>
      </c>
      <c r="AE38" s="151">
        <v>7</v>
      </c>
      <c r="AF38" s="141">
        <v>10</v>
      </c>
      <c r="AG38" s="141">
        <v>8</v>
      </c>
      <c r="AH38" s="157">
        <v>2</v>
      </c>
    </row>
    <row r="39" spans="1:34" s="1" customFormat="1" ht="12" customHeight="1" x14ac:dyDescent="0.25">
      <c r="A39" s="206">
        <v>2024</v>
      </c>
      <c r="B39" s="133">
        <v>128</v>
      </c>
      <c r="C39" s="132" t="s">
        <v>28</v>
      </c>
      <c r="D39" s="133">
        <v>1</v>
      </c>
      <c r="E39" s="134" t="s">
        <v>117</v>
      </c>
      <c r="F39" s="134" t="s">
        <v>502</v>
      </c>
      <c r="G39" s="134" t="s">
        <v>507</v>
      </c>
      <c r="H39" s="142">
        <v>1742</v>
      </c>
      <c r="I39" s="142">
        <v>1880</v>
      </c>
      <c r="J39" s="142">
        <v>514</v>
      </c>
      <c r="K39" s="153">
        <v>69.5</v>
      </c>
      <c r="L39" s="147">
        <v>1.079219288174512</v>
      </c>
      <c r="M39" s="139">
        <v>12</v>
      </c>
      <c r="N39" s="142">
        <v>99.792553191489361</v>
      </c>
      <c r="O39" s="139">
        <v>4.5</v>
      </c>
      <c r="P39" s="139">
        <v>178.72111553784862</v>
      </c>
      <c r="Q39" s="139">
        <v>147.64574468085107</v>
      </c>
      <c r="R39" s="147">
        <v>0.82612367451110402</v>
      </c>
      <c r="S39" s="139">
        <v>23</v>
      </c>
      <c r="T39" s="147">
        <v>0.97</v>
      </c>
      <c r="U39" s="139">
        <v>18</v>
      </c>
      <c r="V39" s="147">
        <v>0.93769999999999998</v>
      </c>
      <c r="W39" s="139">
        <v>5</v>
      </c>
      <c r="X39" s="168">
        <v>1557500</v>
      </c>
      <c r="Y39" s="168">
        <v>1437500</v>
      </c>
      <c r="Z39" s="168">
        <v>1425503</v>
      </c>
      <c r="AA39" s="168">
        <v>764.62765957446811</v>
      </c>
      <c r="AB39" s="142">
        <v>758.24627659574469</v>
      </c>
      <c r="AC39" s="139">
        <v>7</v>
      </c>
      <c r="AD39" s="147">
        <v>0.84379999999999999</v>
      </c>
      <c r="AE39" s="139">
        <v>7</v>
      </c>
      <c r="AF39" s="142">
        <v>6</v>
      </c>
      <c r="AG39" s="142">
        <v>6</v>
      </c>
      <c r="AH39" s="158">
        <v>0</v>
      </c>
    </row>
    <row r="40" spans="1:34" s="1" customFormat="1" ht="12" customHeight="1" x14ac:dyDescent="0.25">
      <c r="A40" s="205">
        <v>2024</v>
      </c>
      <c r="B40" s="129">
        <v>36</v>
      </c>
      <c r="C40" s="130" t="s">
        <v>29</v>
      </c>
      <c r="D40" s="129">
        <v>1</v>
      </c>
      <c r="E40" s="131" t="s">
        <v>117</v>
      </c>
      <c r="F40" s="131" t="s">
        <v>502</v>
      </c>
      <c r="G40" s="131" t="s">
        <v>507</v>
      </c>
      <c r="H40" s="141">
        <v>2846</v>
      </c>
      <c r="I40" s="141">
        <v>3094</v>
      </c>
      <c r="J40" s="141">
        <v>2234</v>
      </c>
      <c r="K40" s="152">
        <v>52.5</v>
      </c>
      <c r="L40" s="146">
        <v>1.0871398453970484</v>
      </c>
      <c r="M40" s="151">
        <v>12</v>
      </c>
      <c r="N40" s="141">
        <v>263.54557207498385</v>
      </c>
      <c r="O40" s="151">
        <v>2.5</v>
      </c>
      <c r="P40" s="151">
        <v>647.09645131938123</v>
      </c>
      <c r="Q40" s="151">
        <v>200.83613445378151</v>
      </c>
      <c r="R40" s="146">
        <v>0.31036506852153439</v>
      </c>
      <c r="S40" s="151">
        <v>5</v>
      </c>
      <c r="T40" s="146">
        <v>0.94</v>
      </c>
      <c r="U40" s="151">
        <v>17</v>
      </c>
      <c r="V40" s="146">
        <v>1.0738000000000001</v>
      </c>
      <c r="W40" s="151">
        <v>7</v>
      </c>
      <c r="X40" s="167">
        <v>2138728</v>
      </c>
      <c r="Y40" s="167">
        <v>1696728</v>
      </c>
      <c r="Z40" s="167">
        <v>1886717</v>
      </c>
      <c r="AA40" s="167">
        <v>548.39301874595992</v>
      </c>
      <c r="AB40" s="141">
        <v>609.79864253393669</v>
      </c>
      <c r="AC40" s="151">
        <v>7</v>
      </c>
      <c r="AD40" s="146">
        <v>0.97499999999999998</v>
      </c>
      <c r="AE40" s="151">
        <v>9</v>
      </c>
      <c r="AF40" s="141">
        <v>8</v>
      </c>
      <c r="AG40" s="141">
        <v>8</v>
      </c>
      <c r="AH40" s="157">
        <v>0</v>
      </c>
    </row>
    <row r="41" spans="1:34" s="1" customFormat="1" ht="12" customHeight="1" x14ac:dyDescent="0.25">
      <c r="A41" s="206">
        <v>2024</v>
      </c>
      <c r="B41" s="133">
        <v>29</v>
      </c>
      <c r="C41" s="132" t="s">
        <v>30</v>
      </c>
      <c r="D41" s="133">
        <v>1</v>
      </c>
      <c r="E41" s="134" t="s">
        <v>117</v>
      </c>
      <c r="F41" s="134" t="s">
        <v>502</v>
      </c>
      <c r="G41" s="134" t="s">
        <v>507</v>
      </c>
      <c r="H41" s="142">
        <v>2413</v>
      </c>
      <c r="I41" s="142">
        <v>2223</v>
      </c>
      <c r="J41" s="142">
        <v>2884</v>
      </c>
      <c r="K41" s="153">
        <v>46.5</v>
      </c>
      <c r="L41" s="147">
        <v>0.92125984251968507</v>
      </c>
      <c r="M41" s="139">
        <v>8</v>
      </c>
      <c r="N41" s="142">
        <v>473.53126405757985</v>
      </c>
      <c r="O41" s="139">
        <v>0.5</v>
      </c>
      <c r="P41" s="139">
        <v>532.76893272278971</v>
      </c>
      <c r="Q41" s="139">
        <v>374.16824111560953</v>
      </c>
      <c r="R41" s="147">
        <v>0.70230867104688466</v>
      </c>
      <c r="S41" s="139">
        <v>18</v>
      </c>
      <c r="T41" s="147">
        <v>0.78</v>
      </c>
      <c r="U41" s="139">
        <v>9</v>
      </c>
      <c r="V41" s="147">
        <v>0.86819999999999997</v>
      </c>
      <c r="W41" s="139">
        <v>4</v>
      </c>
      <c r="X41" s="168">
        <v>1521428</v>
      </c>
      <c r="Y41" s="168">
        <v>1521428</v>
      </c>
      <c r="Z41" s="168">
        <v>1523087</v>
      </c>
      <c r="AA41" s="168">
        <v>684.40305892937477</v>
      </c>
      <c r="AB41" s="142">
        <v>685.14934772829508</v>
      </c>
      <c r="AC41" s="139">
        <v>7</v>
      </c>
      <c r="AD41" s="147">
        <v>0.82609999999999995</v>
      </c>
      <c r="AE41" s="139">
        <v>7</v>
      </c>
      <c r="AF41" s="142">
        <v>6</v>
      </c>
      <c r="AG41" s="142">
        <v>6</v>
      </c>
      <c r="AH41" s="158">
        <v>0</v>
      </c>
    </row>
    <row r="42" spans="1:34" s="1" customFormat="1" ht="12" customHeight="1" x14ac:dyDescent="0.25">
      <c r="A42" s="205">
        <v>2024</v>
      </c>
      <c r="B42" s="129">
        <v>49</v>
      </c>
      <c r="C42" s="130" t="s">
        <v>31</v>
      </c>
      <c r="D42" s="129">
        <v>1</v>
      </c>
      <c r="E42" s="131" t="s">
        <v>117</v>
      </c>
      <c r="F42" s="131" t="s">
        <v>502</v>
      </c>
      <c r="G42" s="131" t="s">
        <v>507</v>
      </c>
      <c r="H42" s="141">
        <v>2952</v>
      </c>
      <c r="I42" s="141">
        <v>3450</v>
      </c>
      <c r="J42" s="141">
        <v>1983</v>
      </c>
      <c r="K42" s="152">
        <v>71</v>
      </c>
      <c r="L42" s="146">
        <v>1.1686991869918699</v>
      </c>
      <c r="M42" s="151">
        <v>14</v>
      </c>
      <c r="N42" s="141">
        <v>209.79565217391306</v>
      </c>
      <c r="O42" s="151">
        <v>3</v>
      </c>
      <c r="P42" s="151">
        <v>353.65915049816465</v>
      </c>
      <c r="Q42" s="151">
        <v>268.25159420289856</v>
      </c>
      <c r="R42" s="146">
        <v>0.75850319106698949</v>
      </c>
      <c r="S42" s="151">
        <v>21</v>
      </c>
      <c r="T42" s="146">
        <v>0.93</v>
      </c>
      <c r="U42" s="151">
        <v>16</v>
      </c>
      <c r="V42" s="146">
        <v>1.1902999999999999</v>
      </c>
      <c r="W42" s="151">
        <v>9</v>
      </c>
      <c r="X42" s="167">
        <v>2454000</v>
      </c>
      <c r="Y42" s="167">
        <v>2352800</v>
      </c>
      <c r="Z42" s="167">
        <v>2033975</v>
      </c>
      <c r="AA42" s="167">
        <v>681.97101449275362</v>
      </c>
      <c r="AB42" s="141">
        <v>589.55797101449275</v>
      </c>
      <c r="AC42" s="151">
        <v>8</v>
      </c>
      <c r="AD42" s="146">
        <v>0.9204</v>
      </c>
      <c r="AE42" s="151">
        <v>8</v>
      </c>
      <c r="AF42" s="141">
        <v>6</v>
      </c>
      <c r="AG42" s="141">
        <v>2</v>
      </c>
      <c r="AH42" s="157">
        <v>4</v>
      </c>
    </row>
    <row r="43" spans="1:34" s="1" customFormat="1" ht="12" customHeight="1" x14ac:dyDescent="0.25">
      <c r="A43" s="206">
        <v>2024</v>
      </c>
      <c r="B43" s="133">
        <v>56</v>
      </c>
      <c r="C43" s="132" t="s">
        <v>32</v>
      </c>
      <c r="D43" s="133">
        <v>1</v>
      </c>
      <c r="E43" s="134" t="s">
        <v>117</v>
      </c>
      <c r="F43" s="134" t="s">
        <v>502</v>
      </c>
      <c r="G43" s="134" t="s">
        <v>507</v>
      </c>
      <c r="H43" s="142">
        <v>3036</v>
      </c>
      <c r="I43" s="142">
        <v>3332</v>
      </c>
      <c r="J43" s="142">
        <v>1289</v>
      </c>
      <c r="K43" s="153">
        <v>70</v>
      </c>
      <c r="L43" s="147">
        <v>1.0974967061923584</v>
      </c>
      <c r="M43" s="139">
        <v>12</v>
      </c>
      <c r="N43" s="142">
        <v>141.20198079231693</v>
      </c>
      <c r="O43" s="139">
        <v>4</v>
      </c>
      <c r="P43" s="139">
        <v>216.2886928628709</v>
      </c>
      <c r="Q43" s="139">
        <v>193.66386554621849</v>
      </c>
      <c r="R43" s="147">
        <v>0.89539523764658024</v>
      </c>
      <c r="S43" s="139">
        <v>25</v>
      </c>
      <c r="T43" s="147">
        <v>0.94</v>
      </c>
      <c r="U43" s="139">
        <v>17</v>
      </c>
      <c r="V43" s="147">
        <v>0.85470000000000002</v>
      </c>
      <c r="W43" s="139">
        <v>4</v>
      </c>
      <c r="X43" s="168">
        <v>3063600</v>
      </c>
      <c r="Y43" s="168">
        <v>2423600</v>
      </c>
      <c r="Z43" s="168">
        <v>2392265</v>
      </c>
      <c r="AA43" s="168">
        <v>727.37094837935172</v>
      </c>
      <c r="AB43" s="142">
        <v>717.96668667466986</v>
      </c>
      <c r="AC43" s="139">
        <v>7</v>
      </c>
      <c r="AD43" s="147">
        <v>0.90510000000000002</v>
      </c>
      <c r="AE43" s="139">
        <v>8</v>
      </c>
      <c r="AF43" s="142">
        <v>11</v>
      </c>
      <c r="AG43" s="142">
        <v>10</v>
      </c>
      <c r="AH43" s="158">
        <v>1</v>
      </c>
    </row>
    <row r="44" spans="1:34" s="1" customFormat="1" ht="12" customHeight="1" x14ac:dyDescent="0.25">
      <c r="A44" s="205">
        <v>2024</v>
      </c>
      <c r="B44" s="129">
        <v>68</v>
      </c>
      <c r="C44" s="130" t="s">
        <v>33</v>
      </c>
      <c r="D44" s="129">
        <v>1</v>
      </c>
      <c r="E44" s="131" t="s">
        <v>117</v>
      </c>
      <c r="F44" s="131" t="s">
        <v>502</v>
      </c>
      <c r="G44" s="131" t="s">
        <v>507</v>
      </c>
      <c r="H44" s="141">
        <v>5258</v>
      </c>
      <c r="I44" s="141">
        <v>5119</v>
      </c>
      <c r="J44" s="141">
        <v>3095</v>
      </c>
      <c r="K44" s="152">
        <v>57</v>
      </c>
      <c r="L44" s="146">
        <v>0.97356409281095468</v>
      </c>
      <c r="M44" s="151">
        <v>9</v>
      </c>
      <c r="N44" s="141">
        <v>220.6827505372143</v>
      </c>
      <c r="O44" s="151">
        <v>3</v>
      </c>
      <c r="P44" s="151">
        <v>374.3925417075564</v>
      </c>
      <c r="Q44" s="151">
        <v>202.32682164485252</v>
      </c>
      <c r="R44" s="146">
        <v>0.54041360098164837</v>
      </c>
      <c r="S44" s="151">
        <v>13</v>
      </c>
      <c r="T44" s="146">
        <v>0.95</v>
      </c>
      <c r="U44" s="151">
        <v>17</v>
      </c>
      <c r="V44" s="146">
        <v>1.0445</v>
      </c>
      <c r="W44" s="151">
        <v>6</v>
      </c>
      <c r="X44" s="167">
        <v>4651652</v>
      </c>
      <c r="Y44" s="167">
        <v>4416652</v>
      </c>
      <c r="Z44" s="167">
        <v>3899568</v>
      </c>
      <c r="AA44" s="167">
        <v>862.79585856612618</v>
      </c>
      <c r="AB44" s="141">
        <v>761.78316077358863</v>
      </c>
      <c r="AC44" s="151">
        <v>7</v>
      </c>
      <c r="AD44" s="146">
        <v>0.94120000000000004</v>
      </c>
      <c r="AE44" s="151">
        <v>9</v>
      </c>
      <c r="AF44" s="141">
        <v>16</v>
      </c>
      <c r="AG44" s="141">
        <v>14</v>
      </c>
      <c r="AH44" s="157">
        <v>2</v>
      </c>
    </row>
    <row r="45" spans="1:34" s="1" customFormat="1" ht="12" customHeight="1" x14ac:dyDescent="0.25">
      <c r="A45" s="206">
        <v>2024</v>
      </c>
      <c r="B45" s="133">
        <v>126</v>
      </c>
      <c r="C45" s="132" t="s">
        <v>35</v>
      </c>
      <c r="D45" s="133">
        <v>1</v>
      </c>
      <c r="E45" s="134" t="s">
        <v>117</v>
      </c>
      <c r="F45" s="134" t="s">
        <v>502</v>
      </c>
      <c r="G45" s="134" t="s">
        <v>507</v>
      </c>
      <c r="H45" s="142">
        <v>3667</v>
      </c>
      <c r="I45" s="142">
        <v>4106</v>
      </c>
      <c r="J45" s="142">
        <v>3361</v>
      </c>
      <c r="K45" s="153">
        <v>61.5</v>
      </c>
      <c r="L45" s="147">
        <v>1.1197163894191438</v>
      </c>
      <c r="M45" s="139">
        <v>13</v>
      </c>
      <c r="N45" s="142">
        <v>298.77374573794447</v>
      </c>
      <c r="O45" s="139">
        <v>2.5</v>
      </c>
      <c r="P45" s="139">
        <v>697.35211696618944</v>
      </c>
      <c r="Q45" s="139">
        <v>418.27739892839747</v>
      </c>
      <c r="R45" s="147">
        <v>0.59980802918918696</v>
      </c>
      <c r="S45" s="139">
        <v>15</v>
      </c>
      <c r="T45" s="147">
        <v>0.9</v>
      </c>
      <c r="U45" s="139">
        <v>15</v>
      </c>
      <c r="V45" s="147">
        <v>1.1017999999999999</v>
      </c>
      <c r="W45" s="139">
        <v>8</v>
      </c>
      <c r="X45" s="168">
        <v>5231319</v>
      </c>
      <c r="Y45" s="168">
        <v>2231319</v>
      </c>
      <c r="Z45" s="168">
        <v>2273449</v>
      </c>
      <c r="AA45" s="168">
        <v>543.42888455918171</v>
      </c>
      <c r="AB45" s="142">
        <v>553.68947881149541</v>
      </c>
      <c r="AC45" s="139">
        <v>8</v>
      </c>
      <c r="AD45" s="147">
        <v>0.89829999999999999</v>
      </c>
      <c r="AE45" s="139">
        <v>8</v>
      </c>
      <c r="AF45" s="142">
        <v>10</v>
      </c>
      <c r="AG45" s="142">
        <v>8</v>
      </c>
      <c r="AH45" s="158">
        <v>2</v>
      </c>
    </row>
    <row r="46" spans="1:34" s="1" customFormat="1" ht="12" customHeight="1" x14ac:dyDescent="0.25">
      <c r="A46" s="205">
        <v>2024</v>
      </c>
      <c r="B46" s="129">
        <v>63</v>
      </c>
      <c r="C46" s="130" t="s">
        <v>34</v>
      </c>
      <c r="D46" s="129">
        <v>1</v>
      </c>
      <c r="E46" s="131" t="s">
        <v>117</v>
      </c>
      <c r="F46" s="131" t="s">
        <v>502</v>
      </c>
      <c r="G46" s="131" t="s">
        <v>507</v>
      </c>
      <c r="H46" s="141">
        <v>3024</v>
      </c>
      <c r="I46" s="141">
        <v>3241</v>
      </c>
      <c r="J46" s="141">
        <v>2385</v>
      </c>
      <c r="K46" s="152">
        <v>68.5</v>
      </c>
      <c r="L46" s="146">
        <v>1.0717592592592593</v>
      </c>
      <c r="M46" s="151">
        <v>12</v>
      </c>
      <c r="N46" s="141">
        <v>268.59765504473927</v>
      </c>
      <c r="O46" s="151">
        <v>2.5</v>
      </c>
      <c r="P46" s="151">
        <v>336.21612349914238</v>
      </c>
      <c r="Q46" s="151">
        <v>436.15550755939523</v>
      </c>
      <c r="R46" s="146">
        <v>1.2972474461371504</v>
      </c>
      <c r="S46" s="151">
        <v>30</v>
      </c>
      <c r="T46" s="146">
        <v>0.86</v>
      </c>
      <c r="U46" s="151">
        <v>13</v>
      </c>
      <c r="V46" s="146">
        <v>0.83030000000000004</v>
      </c>
      <c r="W46" s="151">
        <v>3</v>
      </c>
      <c r="X46" s="167">
        <v>2088590</v>
      </c>
      <c r="Y46" s="167">
        <v>2003590</v>
      </c>
      <c r="Z46" s="167">
        <v>3368441.14</v>
      </c>
      <c r="AA46" s="167">
        <v>618.20117247763039</v>
      </c>
      <c r="AB46" s="141">
        <v>1039.321548904659</v>
      </c>
      <c r="AC46" s="151">
        <v>5</v>
      </c>
      <c r="AD46" s="146">
        <v>0.88060000000000005</v>
      </c>
      <c r="AE46" s="151">
        <v>8</v>
      </c>
      <c r="AF46" s="141">
        <v>7</v>
      </c>
      <c r="AG46" s="141">
        <v>4</v>
      </c>
      <c r="AH46" s="157">
        <v>3</v>
      </c>
    </row>
    <row r="47" spans="1:34" s="1" customFormat="1" ht="12" customHeight="1" x14ac:dyDescent="0.25">
      <c r="A47" s="206">
        <v>2024</v>
      </c>
      <c r="B47" s="133">
        <v>58</v>
      </c>
      <c r="C47" s="132" t="s">
        <v>36</v>
      </c>
      <c r="D47" s="133">
        <v>1</v>
      </c>
      <c r="E47" s="134" t="s">
        <v>117</v>
      </c>
      <c r="F47" s="134" t="s">
        <v>502</v>
      </c>
      <c r="G47" s="134" t="s">
        <v>507</v>
      </c>
      <c r="H47" s="142">
        <v>10433</v>
      </c>
      <c r="I47" s="142">
        <v>10475</v>
      </c>
      <c r="J47" s="142">
        <v>11433</v>
      </c>
      <c r="K47" s="153">
        <v>58.5</v>
      </c>
      <c r="L47" s="147">
        <v>1.0040256877216525</v>
      </c>
      <c r="M47" s="139">
        <v>10</v>
      </c>
      <c r="N47" s="142">
        <v>398.38138424821</v>
      </c>
      <c r="O47" s="139">
        <v>1.5</v>
      </c>
      <c r="P47" s="139">
        <v>597.06845317060231</v>
      </c>
      <c r="Q47" s="139">
        <v>369.53221957040574</v>
      </c>
      <c r="R47" s="147">
        <v>0.61891097680355611</v>
      </c>
      <c r="S47" s="139">
        <v>15</v>
      </c>
      <c r="T47" s="147">
        <v>0.88</v>
      </c>
      <c r="U47" s="139">
        <v>14</v>
      </c>
      <c r="V47" s="147">
        <v>1.3266</v>
      </c>
      <c r="W47" s="139">
        <v>10</v>
      </c>
      <c r="X47" s="168">
        <v>6047500</v>
      </c>
      <c r="Y47" s="168">
        <v>5967500</v>
      </c>
      <c r="Z47" s="168">
        <v>6025054</v>
      </c>
      <c r="AA47" s="168">
        <v>569.68973747016707</v>
      </c>
      <c r="AB47" s="142">
        <v>575.18415274463007</v>
      </c>
      <c r="AC47" s="139">
        <v>8</v>
      </c>
      <c r="AD47" s="147">
        <v>0.89880000000000004</v>
      </c>
      <c r="AE47" s="139">
        <v>8</v>
      </c>
      <c r="AF47" s="142">
        <v>27</v>
      </c>
      <c r="AG47" s="142">
        <v>18</v>
      </c>
      <c r="AH47" s="158">
        <v>9</v>
      </c>
    </row>
    <row r="48" spans="1:34" s="1" customFormat="1" ht="12" customHeight="1" x14ac:dyDescent="0.25">
      <c r="A48" s="205">
        <v>2024</v>
      </c>
      <c r="B48" s="129">
        <v>25</v>
      </c>
      <c r="C48" s="130" t="s">
        <v>37</v>
      </c>
      <c r="D48" s="129">
        <v>1</v>
      </c>
      <c r="E48" s="131" t="s">
        <v>117</v>
      </c>
      <c r="F48" s="131" t="s">
        <v>502</v>
      </c>
      <c r="G48" s="131" t="s">
        <v>507</v>
      </c>
      <c r="H48" s="141">
        <v>3393</v>
      </c>
      <c r="I48" s="141">
        <v>3366</v>
      </c>
      <c r="J48" s="141">
        <v>1847</v>
      </c>
      <c r="K48" s="152">
        <v>66</v>
      </c>
      <c r="L48" s="146">
        <v>0.99204244031830235</v>
      </c>
      <c r="M48" s="151">
        <v>10</v>
      </c>
      <c r="N48" s="141">
        <v>200.28371954842541</v>
      </c>
      <c r="O48" s="151">
        <v>3</v>
      </c>
      <c r="P48" s="151">
        <v>279.30248306997743</v>
      </c>
      <c r="Q48" s="151">
        <v>188.31937017231135</v>
      </c>
      <c r="R48" s="146">
        <v>0.67424882193091407</v>
      </c>
      <c r="S48" s="151">
        <v>17</v>
      </c>
      <c r="T48" s="146">
        <v>0.96</v>
      </c>
      <c r="U48" s="151">
        <v>18</v>
      </c>
      <c r="V48" s="146">
        <v>1.3242</v>
      </c>
      <c r="W48" s="151">
        <v>10</v>
      </c>
      <c r="X48" s="167">
        <v>1995340</v>
      </c>
      <c r="Y48" s="167">
        <v>1958340</v>
      </c>
      <c r="Z48" s="167">
        <v>2017262</v>
      </c>
      <c r="AA48" s="167">
        <v>581.80035650623881</v>
      </c>
      <c r="AB48" s="141">
        <v>599.30540701128939</v>
      </c>
      <c r="AC48" s="151">
        <v>8</v>
      </c>
      <c r="AD48" s="146">
        <v>0.91090000000000004</v>
      </c>
      <c r="AE48" s="151">
        <v>8</v>
      </c>
      <c r="AF48" s="141">
        <v>7</v>
      </c>
      <c r="AG48" s="141">
        <v>3</v>
      </c>
      <c r="AH48" s="157">
        <v>4</v>
      </c>
    </row>
    <row r="49" spans="1:34" s="1" customFormat="1" ht="12" customHeight="1" x14ac:dyDescent="0.25">
      <c r="A49" s="206">
        <v>2024</v>
      </c>
      <c r="B49" s="133">
        <v>22</v>
      </c>
      <c r="C49" s="132" t="s">
        <v>38</v>
      </c>
      <c r="D49" s="133">
        <v>1</v>
      </c>
      <c r="E49" s="134" t="s">
        <v>117</v>
      </c>
      <c r="F49" s="134" t="s">
        <v>502</v>
      </c>
      <c r="G49" s="134" t="s">
        <v>507</v>
      </c>
      <c r="H49" s="142">
        <v>3237</v>
      </c>
      <c r="I49" s="142">
        <v>3520</v>
      </c>
      <c r="J49" s="142">
        <v>4445</v>
      </c>
      <c r="K49" s="153">
        <v>55.5</v>
      </c>
      <c r="L49" s="147">
        <v>1.0874266295953043</v>
      </c>
      <c r="M49" s="139">
        <v>12</v>
      </c>
      <c r="N49" s="142">
        <v>460.91619318181819</v>
      </c>
      <c r="O49" s="139">
        <v>0.5</v>
      </c>
      <c r="P49" s="139">
        <v>818.29848038103876</v>
      </c>
      <c r="Q49" s="139">
        <v>448.02897727272727</v>
      </c>
      <c r="R49" s="147">
        <v>0.54751290392730978</v>
      </c>
      <c r="S49" s="139">
        <v>13</v>
      </c>
      <c r="T49" s="147">
        <v>0.88</v>
      </c>
      <c r="U49" s="139">
        <v>14</v>
      </c>
      <c r="V49" s="147">
        <v>1.1319999999999999</v>
      </c>
      <c r="W49" s="139">
        <v>8</v>
      </c>
      <c r="X49" s="168">
        <v>2379680</v>
      </c>
      <c r="Y49" s="168">
        <v>2219680</v>
      </c>
      <c r="Z49" s="168">
        <v>2167228</v>
      </c>
      <c r="AA49" s="168">
        <v>630.59090909090912</v>
      </c>
      <c r="AB49" s="142">
        <v>615.68977272727273</v>
      </c>
      <c r="AC49" s="139">
        <v>7</v>
      </c>
      <c r="AD49" s="147">
        <v>0.92310000000000003</v>
      </c>
      <c r="AE49" s="139">
        <v>8</v>
      </c>
      <c r="AF49" s="142">
        <v>8</v>
      </c>
      <c r="AG49" s="142">
        <v>8</v>
      </c>
      <c r="AH49" s="158">
        <v>0</v>
      </c>
    </row>
    <row r="50" spans="1:34" s="1" customFormat="1" ht="12" customHeight="1" x14ac:dyDescent="0.25">
      <c r="A50" s="205">
        <v>2024</v>
      </c>
      <c r="B50" s="129">
        <v>65</v>
      </c>
      <c r="C50" s="130" t="s">
        <v>39</v>
      </c>
      <c r="D50" s="129">
        <v>1</v>
      </c>
      <c r="E50" s="131" t="s">
        <v>117</v>
      </c>
      <c r="F50" s="131" t="s">
        <v>502</v>
      </c>
      <c r="G50" s="131" t="s">
        <v>507</v>
      </c>
      <c r="H50" s="141">
        <v>66791</v>
      </c>
      <c r="I50" s="141">
        <v>60462</v>
      </c>
      <c r="J50" s="141">
        <v>60732</v>
      </c>
      <c r="K50" s="152">
        <v>69.5</v>
      </c>
      <c r="L50" s="146">
        <v>0.90524172418439608</v>
      </c>
      <c r="M50" s="151">
        <v>8</v>
      </c>
      <c r="N50" s="141">
        <v>366.62994938969933</v>
      </c>
      <c r="O50" s="151">
        <v>1.5</v>
      </c>
      <c r="P50" s="151">
        <v>339.53683420855214</v>
      </c>
      <c r="Q50" s="151">
        <v>323.81452506574487</v>
      </c>
      <c r="R50" s="146">
        <v>0.95369483496700624</v>
      </c>
      <c r="S50" s="151">
        <v>28</v>
      </c>
      <c r="T50" s="146">
        <v>0.89</v>
      </c>
      <c r="U50" s="151">
        <v>14</v>
      </c>
      <c r="V50" s="146">
        <v>1.5621</v>
      </c>
      <c r="W50" s="151">
        <v>10</v>
      </c>
      <c r="X50" s="167">
        <v>31310539</v>
      </c>
      <c r="Y50" s="167">
        <v>30685539</v>
      </c>
      <c r="Z50" s="167">
        <v>31603759</v>
      </c>
      <c r="AA50" s="167">
        <v>507.51776322318148</v>
      </c>
      <c r="AB50" s="141">
        <v>522.70449207766865</v>
      </c>
      <c r="AC50" s="151">
        <v>8</v>
      </c>
      <c r="AD50" s="146">
        <v>0.92330000000000001</v>
      </c>
      <c r="AE50" s="151">
        <v>8</v>
      </c>
      <c r="AF50" s="141">
        <v>127</v>
      </c>
      <c r="AG50" s="141">
        <v>81</v>
      </c>
      <c r="AH50" s="157">
        <v>46</v>
      </c>
    </row>
    <row r="51" spans="1:34" s="1" customFormat="1" ht="12" customHeight="1" x14ac:dyDescent="0.25">
      <c r="A51" s="206">
        <v>2024</v>
      </c>
      <c r="B51" s="133">
        <v>30</v>
      </c>
      <c r="C51" s="132" t="s">
        <v>40</v>
      </c>
      <c r="D51" s="133">
        <v>1</v>
      </c>
      <c r="E51" s="134" t="s">
        <v>117</v>
      </c>
      <c r="F51" s="134" t="s">
        <v>502</v>
      </c>
      <c r="G51" s="134" t="s">
        <v>507</v>
      </c>
      <c r="H51" s="142">
        <v>2620</v>
      </c>
      <c r="I51" s="142">
        <v>2822</v>
      </c>
      <c r="J51" s="142">
        <v>2194</v>
      </c>
      <c r="K51" s="153">
        <v>72.5</v>
      </c>
      <c r="L51" s="147">
        <v>1.0770992366412213</v>
      </c>
      <c r="M51" s="139">
        <v>12</v>
      </c>
      <c r="N51" s="142">
        <v>283.77391920623671</v>
      </c>
      <c r="O51" s="139">
        <v>2.5</v>
      </c>
      <c r="P51" s="139">
        <v>380.60853080568722</v>
      </c>
      <c r="Q51" s="139">
        <v>312.48688873139616</v>
      </c>
      <c r="R51" s="147">
        <v>0.82101914024341893</v>
      </c>
      <c r="S51" s="139">
        <v>23</v>
      </c>
      <c r="T51" s="147">
        <v>0.96</v>
      </c>
      <c r="U51" s="139">
        <v>18</v>
      </c>
      <c r="V51" s="147">
        <v>1.2011000000000001</v>
      </c>
      <c r="W51" s="139">
        <v>10</v>
      </c>
      <c r="X51" s="168">
        <v>1787073</v>
      </c>
      <c r="Y51" s="168">
        <v>1787073</v>
      </c>
      <c r="Z51" s="168">
        <v>1721729</v>
      </c>
      <c r="AA51" s="168">
        <v>633.26470588235293</v>
      </c>
      <c r="AB51" s="142">
        <v>610.1094968107725</v>
      </c>
      <c r="AC51" s="139">
        <v>7</v>
      </c>
      <c r="AD51" s="147">
        <v>0.85099999999999998</v>
      </c>
      <c r="AE51" s="139">
        <v>7</v>
      </c>
      <c r="AF51" s="142">
        <v>8</v>
      </c>
      <c r="AG51" s="142">
        <v>8</v>
      </c>
      <c r="AH51" s="158">
        <v>0</v>
      </c>
    </row>
    <row r="52" spans="1:34" s="1" customFormat="1" ht="12" customHeight="1" x14ac:dyDescent="0.25">
      <c r="A52" s="205">
        <v>2024</v>
      </c>
      <c r="B52" s="129">
        <v>64</v>
      </c>
      <c r="C52" s="130" t="s">
        <v>50</v>
      </c>
      <c r="D52" s="129">
        <v>1</v>
      </c>
      <c r="E52" s="131" t="s">
        <v>117</v>
      </c>
      <c r="F52" s="131" t="s">
        <v>502</v>
      </c>
      <c r="G52" s="131" t="s">
        <v>507</v>
      </c>
      <c r="H52" s="141">
        <v>3476</v>
      </c>
      <c r="I52" s="141">
        <v>2986</v>
      </c>
      <c r="J52" s="141">
        <v>3422</v>
      </c>
      <c r="K52" s="152">
        <v>51</v>
      </c>
      <c r="L52" s="146">
        <v>0.85903337169159955</v>
      </c>
      <c r="M52" s="151">
        <v>6</v>
      </c>
      <c r="N52" s="141">
        <v>418.29537843268582</v>
      </c>
      <c r="O52" s="151">
        <v>1</v>
      </c>
      <c r="P52" s="151">
        <v>517.79732540861812</v>
      </c>
      <c r="Q52" s="151">
        <v>212.84393837910247</v>
      </c>
      <c r="R52" s="146">
        <v>0.41105646540591406</v>
      </c>
      <c r="S52" s="151">
        <v>9</v>
      </c>
      <c r="T52" s="146">
        <v>0.94</v>
      </c>
      <c r="U52" s="151">
        <v>17</v>
      </c>
      <c r="V52" s="146">
        <v>1.4754</v>
      </c>
      <c r="W52" s="151">
        <v>10</v>
      </c>
      <c r="X52" s="167">
        <v>2273400</v>
      </c>
      <c r="Y52" s="167">
        <v>2143400</v>
      </c>
      <c r="Z52" s="167">
        <v>2561828</v>
      </c>
      <c r="AA52" s="167">
        <v>717.81647689216345</v>
      </c>
      <c r="AB52" s="141">
        <v>857.94641661085063</v>
      </c>
      <c r="AC52" s="151">
        <v>6</v>
      </c>
      <c r="AD52" s="146">
        <v>0.88570000000000004</v>
      </c>
      <c r="AE52" s="151">
        <v>8</v>
      </c>
      <c r="AF52" s="141">
        <v>8</v>
      </c>
      <c r="AG52" s="141">
        <v>5</v>
      </c>
      <c r="AH52" s="157">
        <v>3</v>
      </c>
    </row>
    <row r="53" spans="1:34" s="1" customFormat="1" ht="12" customHeight="1" x14ac:dyDescent="0.25">
      <c r="A53" s="206">
        <v>2024</v>
      </c>
      <c r="B53" s="133">
        <v>39</v>
      </c>
      <c r="C53" s="132" t="s">
        <v>41</v>
      </c>
      <c r="D53" s="133">
        <v>1</v>
      </c>
      <c r="E53" s="134" t="s">
        <v>117</v>
      </c>
      <c r="F53" s="134" t="s">
        <v>502</v>
      </c>
      <c r="G53" s="134" t="s">
        <v>507</v>
      </c>
      <c r="H53" s="142">
        <v>3133</v>
      </c>
      <c r="I53" s="142">
        <v>3180</v>
      </c>
      <c r="J53" s="142">
        <v>2756</v>
      </c>
      <c r="K53" s="153">
        <v>47</v>
      </c>
      <c r="L53" s="147">
        <v>1.0150015959144589</v>
      </c>
      <c r="M53" s="139">
        <v>10</v>
      </c>
      <c r="N53" s="142">
        <v>316.33333333333337</v>
      </c>
      <c r="O53" s="139">
        <v>2</v>
      </c>
      <c r="P53" s="139">
        <v>661.78683729433271</v>
      </c>
      <c r="Q53" s="139">
        <v>243.79465408805032</v>
      </c>
      <c r="R53" s="147">
        <v>0.36838849059734552</v>
      </c>
      <c r="S53" s="139">
        <v>7</v>
      </c>
      <c r="T53" s="147">
        <v>0.88</v>
      </c>
      <c r="U53" s="139">
        <v>14</v>
      </c>
      <c r="V53" s="147">
        <v>1.0362</v>
      </c>
      <c r="W53" s="139">
        <v>6</v>
      </c>
      <c r="X53" s="168">
        <v>2139517</v>
      </c>
      <c r="Y53" s="168">
        <v>2034307</v>
      </c>
      <c r="Z53" s="168">
        <v>2062121</v>
      </c>
      <c r="AA53" s="168">
        <v>639.71918238993715</v>
      </c>
      <c r="AB53" s="142">
        <v>648.46572327044021</v>
      </c>
      <c r="AC53" s="139">
        <v>7</v>
      </c>
      <c r="AD53" s="147">
        <v>0.90229999999999999</v>
      </c>
      <c r="AE53" s="139">
        <v>8</v>
      </c>
      <c r="AF53" s="142">
        <v>7</v>
      </c>
      <c r="AG53" s="142">
        <v>4</v>
      </c>
      <c r="AH53" s="158">
        <v>3</v>
      </c>
    </row>
    <row r="54" spans="1:34" s="1" customFormat="1" ht="12" customHeight="1" x14ac:dyDescent="0.25">
      <c r="A54" s="205">
        <v>2024</v>
      </c>
      <c r="B54" s="129">
        <v>51</v>
      </c>
      <c r="C54" s="130" t="s">
        <v>42</v>
      </c>
      <c r="D54" s="129">
        <v>1</v>
      </c>
      <c r="E54" s="131" t="s">
        <v>117</v>
      </c>
      <c r="F54" s="131" t="s">
        <v>502</v>
      </c>
      <c r="G54" s="131" t="s">
        <v>507</v>
      </c>
      <c r="H54" s="141">
        <v>11227</v>
      </c>
      <c r="I54" s="141">
        <v>12233</v>
      </c>
      <c r="J54" s="141">
        <v>5371</v>
      </c>
      <c r="K54" s="152">
        <v>77.5</v>
      </c>
      <c r="L54" s="146">
        <v>1.0896054155161663</v>
      </c>
      <c r="M54" s="151">
        <v>12</v>
      </c>
      <c r="N54" s="141">
        <v>160.25627401291587</v>
      </c>
      <c r="O54" s="151">
        <v>3.5</v>
      </c>
      <c r="P54" s="151">
        <v>201.44639450591379</v>
      </c>
      <c r="Q54" s="151">
        <v>208.14967710291833</v>
      </c>
      <c r="R54" s="146">
        <v>1.0332757635769338</v>
      </c>
      <c r="S54" s="151">
        <v>30</v>
      </c>
      <c r="T54" s="146">
        <v>0.97</v>
      </c>
      <c r="U54" s="151">
        <v>18</v>
      </c>
      <c r="V54" s="146">
        <v>1.0024</v>
      </c>
      <c r="W54" s="151">
        <v>6</v>
      </c>
      <c r="X54" s="167">
        <v>6838500</v>
      </c>
      <c r="Y54" s="167">
        <v>6525000</v>
      </c>
      <c r="Z54" s="167">
        <v>6447559</v>
      </c>
      <c r="AA54" s="167">
        <v>533.39328047085746</v>
      </c>
      <c r="AB54" s="141">
        <v>527.06278100220709</v>
      </c>
      <c r="AC54" s="151">
        <v>8</v>
      </c>
      <c r="AD54" s="146">
        <v>0.91259999999999997</v>
      </c>
      <c r="AE54" s="151">
        <v>8</v>
      </c>
      <c r="AF54" s="141">
        <v>30</v>
      </c>
      <c r="AG54" s="141">
        <v>29</v>
      </c>
      <c r="AH54" s="157">
        <v>1</v>
      </c>
    </row>
    <row r="55" spans="1:34" s="1" customFormat="1" ht="12" customHeight="1" x14ac:dyDescent="0.25">
      <c r="A55" s="206">
        <v>2024</v>
      </c>
      <c r="B55" s="133">
        <v>32</v>
      </c>
      <c r="C55" s="132" t="s">
        <v>43</v>
      </c>
      <c r="D55" s="133">
        <v>1</v>
      </c>
      <c r="E55" s="134" t="s">
        <v>117</v>
      </c>
      <c r="F55" s="134" t="s">
        <v>502</v>
      </c>
      <c r="G55" s="134" t="s">
        <v>507</v>
      </c>
      <c r="H55" s="142">
        <v>17895</v>
      </c>
      <c r="I55" s="142">
        <v>16420</v>
      </c>
      <c r="J55" s="142">
        <v>15086</v>
      </c>
      <c r="K55" s="153">
        <v>49</v>
      </c>
      <c r="L55" s="147">
        <v>0.9175747415479184</v>
      </c>
      <c r="M55" s="139">
        <v>8</v>
      </c>
      <c r="N55" s="142">
        <v>335.34652862362969</v>
      </c>
      <c r="O55" s="139">
        <v>2</v>
      </c>
      <c r="P55" s="139">
        <v>457.75132095921964</v>
      </c>
      <c r="Q55" s="139">
        <v>276.92448233861143</v>
      </c>
      <c r="R55" s="147">
        <v>0.60496708509396568</v>
      </c>
      <c r="S55" s="139">
        <v>15</v>
      </c>
      <c r="T55" s="147">
        <v>0.9</v>
      </c>
      <c r="U55" s="139">
        <v>15</v>
      </c>
      <c r="V55" s="147">
        <v>0</v>
      </c>
      <c r="W55" s="139">
        <v>0</v>
      </c>
      <c r="X55" s="168">
        <v>10671813</v>
      </c>
      <c r="Y55" s="168">
        <v>10671813</v>
      </c>
      <c r="Z55" s="168">
        <v>9783205</v>
      </c>
      <c r="AA55" s="168">
        <v>649.92771010962247</v>
      </c>
      <c r="AB55" s="142">
        <v>595.81029232643118</v>
      </c>
      <c r="AC55" s="139">
        <v>8</v>
      </c>
      <c r="AD55" s="147">
        <v>0.94330000000000003</v>
      </c>
      <c r="AE55" s="139">
        <v>9</v>
      </c>
      <c r="AF55" s="142">
        <v>48</v>
      </c>
      <c r="AG55" s="142">
        <v>36</v>
      </c>
      <c r="AH55" s="158">
        <v>12</v>
      </c>
    </row>
    <row r="56" spans="1:34" s="1" customFormat="1" ht="12" customHeight="1" x14ac:dyDescent="0.25">
      <c r="A56" s="205">
        <v>2024</v>
      </c>
      <c r="B56" s="129">
        <v>23</v>
      </c>
      <c r="C56" s="130" t="s">
        <v>44</v>
      </c>
      <c r="D56" s="129">
        <v>1</v>
      </c>
      <c r="E56" s="131" t="s">
        <v>117</v>
      </c>
      <c r="F56" s="131" t="s">
        <v>502</v>
      </c>
      <c r="G56" s="131" t="s">
        <v>507</v>
      </c>
      <c r="H56" s="141">
        <v>3006</v>
      </c>
      <c r="I56" s="141">
        <v>2884</v>
      </c>
      <c r="J56" s="141">
        <v>1871</v>
      </c>
      <c r="K56" s="152">
        <v>49</v>
      </c>
      <c r="L56" s="146">
        <v>0.959414504324684</v>
      </c>
      <c r="M56" s="151">
        <v>9</v>
      </c>
      <c r="N56" s="141">
        <v>236.79438280166437</v>
      </c>
      <c r="O56" s="151">
        <v>3</v>
      </c>
      <c r="P56" s="151">
        <v>322.42512342292923</v>
      </c>
      <c r="Q56" s="151">
        <v>211.36685159500692</v>
      </c>
      <c r="R56" s="146">
        <v>0.65555329358672298</v>
      </c>
      <c r="S56" s="151">
        <v>17</v>
      </c>
      <c r="T56" s="146">
        <v>0.79</v>
      </c>
      <c r="U56" s="151">
        <v>9</v>
      </c>
      <c r="V56" s="146">
        <v>0.88690000000000002</v>
      </c>
      <c r="W56" s="151">
        <v>4</v>
      </c>
      <c r="X56" s="167">
        <v>2298120</v>
      </c>
      <c r="Y56" s="167">
        <v>2138120</v>
      </c>
      <c r="Z56" s="167">
        <v>2084244</v>
      </c>
      <c r="AA56" s="167">
        <v>741.37309292649104</v>
      </c>
      <c r="AB56" s="141">
        <v>722.69209431345348</v>
      </c>
      <c r="AC56" s="151">
        <v>7</v>
      </c>
      <c r="AD56" s="146">
        <v>0.84240000000000004</v>
      </c>
      <c r="AE56" s="151">
        <v>7</v>
      </c>
      <c r="AF56" s="141">
        <v>8</v>
      </c>
      <c r="AG56" s="141">
        <v>6</v>
      </c>
      <c r="AH56" s="157">
        <v>2</v>
      </c>
    </row>
    <row r="57" spans="1:34" s="1" customFormat="1" ht="12" customHeight="1" x14ac:dyDescent="0.25">
      <c r="A57" s="206">
        <v>2024</v>
      </c>
      <c r="B57" s="133">
        <v>41</v>
      </c>
      <c r="C57" s="132" t="s">
        <v>45</v>
      </c>
      <c r="D57" s="133">
        <v>1</v>
      </c>
      <c r="E57" s="134" t="s">
        <v>117</v>
      </c>
      <c r="F57" s="134" t="s">
        <v>502</v>
      </c>
      <c r="G57" s="134" t="s">
        <v>507</v>
      </c>
      <c r="H57" s="142">
        <v>6620</v>
      </c>
      <c r="I57" s="142">
        <v>7194</v>
      </c>
      <c r="J57" s="142">
        <v>3024</v>
      </c>
      <c r="K57" s="153">
        <v>63.5</v>
      </c>
      <c r="L57" s="147">
        <v>1.0867069486404834</v>
      </c>
      <c r="M57" s="139">
        <v>12</v>
      </c>
      <c r="N57" s="142">
        <v>153.42785654712262</v>
      </c>
      <c r="O57" s="139">
        <v>3.5</v>
      </c>
      <c r="P57" s="139">
        <v>273.66562716562714</v>
      </c>
      <c r="Q57" s="139">
        <v>185.42104531554074</v>
      </c>
      <c r="R57" s="147">
        <v>0.67754597914235215</v>
      </c>
      <c r="S57" s="139">
        <v>17</v>
      </c>
      <c r="T57" s="147">
        <v>0.95</v>
      </c>
      <c r="U57" s="139">
        <v>17</v>
      </c>
      <c r="V57" s="147">
        <v>1.0176000000000001</v>
      </c>
      <c r="W57" s="139">
        <v>6</v>
      </c>
      <c r="X57" s="168">
        <v>3689200</v>
      </c>
      <c r="Y57" s="168">
        <v>3589200</v>
      </c>
      <c r="Z57" s="168">
        <v>3524624</v>
      </c>
      <c r="AA57" s="168">
        <v>498.91576313594663</v>
      </c>
      <c r="AB57" s="142">
        <v>489.93939393939394</v>
      </c>
      <c r="AC57" s="139">
        <v>8</v>
      </c>
      <c r="AD57" s="147">
        <v>0.93110000000000004</v>
      </c>
      <c r="AE57" s="139">
        <v>8</v>
      </c>
      <c r="AF57" s="142">
        <v>15</v>
      </c>
      <c r="AG57" s="142">
        <v>12</v>
      </c>
      <c r="AH57" s="158">
        <v>3</v>
      </c>
    </row>
    <row r="58" spans="1:34" s="1" customFormat="1" ht="12" customHeight="1" x14ac:dyDescent="0.25">
      <c r="A58" s="205">
        <v>2024</v>
      </c>
      <c r="B58" s="129">
        <v>42</v>
      </c>
      <c r="C58" s="130" t="s">
        <v>46</v>
      </c>
      <c r="D58" s="129">
        <v>1</v>
      </c>
      <c r="E58" s="131" t="s">
        <v>117</v>
      </c>
      <c r="F58" s="131" t="s">
        <v>502</v>
      </c>
      <c r="G58" s="131" t="s">
        <v>507</v>
      </c>
      <c r="H58" s="141">
        <v>3992</v>
      </c>
      <c r="I58" s="141">
        <v>4355</v>
      </c>
      <c r="J58" s="141">
        <v>2003</v>
      </c>
      <c r="K58" s="152">
        <v>66.5</v>
      </c>
      <c r="L58" s="146">
        <v>1.090931863727455</v>
      </c>
      <c r="M58" s="151">
        <v>12</v>
      </c>
      <c r="N58" s="141">
        <v>167.8748564867968</v>
      </c>
      <c r="O58" s="151">
        <v>3.5</v>
      </c>
      <c r="P58" s="151">
        <v>265.94586312563843</v>
      </c>
      <c r="Q58" s="151">
        <v>190.16969001148107</v>
      </c>
      <c r="R58" s="146">
        <v>0.7150691790292707</v>
      </c>
      <c r="S58" s="151">
        <v>19</v>
      </c>
      <c r="T58" s="146">
        <v>0.95</v>
      </c>
      <c r="U58" s="151">
        <v>17</v>
      </c>
      <c r="V58" s="146">
        <v>1.028</v>
      </c>
      <c r="W58" s="151">
        <v>6</v>
      </c>
      <c r="X58" s="167">
        <v>2747876</v>
      </c>
      <c r="Y58" s="167">
        <v>2647876</v>
      </c>
      <c r="Z58" s="167">
        <v>2720530</v>
      </c>
      <c r="AA58" s="167">
        <v>608.00826636050522</v>
      </c>
      <c r="AB58" s="141">
        <v>624.69115958668192</v>
      </c>
      <c r="AC58" s="151">
        <v>7</v>
      </c>
      <c r="AD58" s="146">
        <v>0.95099999999999996</v>
      </c>
      <c r="AE58" s="151">
        <v>9</v>
      </c>
      <c r="AF58" s="141">
        <v>11</v>
      </c>
      <c r="AG58" s="141">
        <v>7</v>
      </c>
      <c r="AH58" s="157">
        <v>4</v>
      </c>
    </row>
    <row r="59" spans="1:34" s="1" customFormat="1" ht="12" customHeight="1" x14ac:dyDescent="0.25">
      <c r="A59" s="206">
        <v>2024</v>
      </c>
      <c r="B59" s="133">
        <v>43</v>
      </c>
      <c r="C59" s="132" t="s">
        <v>47</v>
      </c>
      <c r="D59" s="133">
        <v>1</v>
      </c>
      <c r="E59" s="134" t="s">
        <v>117</v>
      </c>
      <c r="F59" s="134" t="s">
        <v>502</v>
      </c>
      <c r="G59" s="134" t="s">
        <v>507</v>
      </c>
      <c r="H59" s="142">
        <v>12659</v>
      </c>
      <c r="I59" s="142">
        <v>12185</v>
      </c>
      <c r="J59" s="142">
        <v>10149</v>
      </c>
      <c r="K59" s="153">
        <v>73</v>
      </c>
      <c r="L59" s="147">
        <v>0.96255628406667193</v>
      </c>
      <c r="M59" s="139">
        <v>9</v>
      </c>
      <c r="N59" s="142">
        <v>304.01189987689781</v>
      </c>
      <c r="O59" s="139">
        <v>2</v>
      </c>
      <c r="P59" s="139">
        <v>275.28539060191116</v>
      </c>
      <c r="Q59" s="139">
        <v>247.16988100123103</v>
      </c>
      <c r="R59" s="147">
        <v>0.89786777446051314</v>
      </c>
      <c r="S59" s="139">
        <v>25</v>
      </c>
      <c r="T59" s="147">
        <v>0.96</v>
      </c>
      <c r="U59" s="139">
        <v>18</v>
      </c>
      <c r="V59" s="147">
        <v>1.5842000000000001</v>
      </c>
      <c r="W59" s="139">
        <v>10</v>
      </c>
      <c r="X59" s="168">
        <v>8927065</v>
      </c>
      <c r="Y59" s="168">
        <v>7481065</v>
      </c>
      <c r="Z59" s="168">
        <v>6597318</v>
      </c>
      <c r="AA59" s="168">
        <v>613.95691423881817</v>
      </c>
      <c r="AB59" s="142">
        <v>541.42946245383666</v>
      </c>
      <c r="AC59" s="139">
        <v>8</v>
      </c>
      <c r="AD59" s="147">
        <v>0.95230000000000004</v>
      </c>
      <c r="AE59" s="139">
        <v>9</v>
      </c>
      <c r="AF59" s="142">
        <v>31</v>
      </c>
      <c r="AG59" s="142">
        <v>19</v>
      </c>
      <c r="AH59" s="158">
        <v>12</v>
      </c>
    </row>
    <row r="60" spans="1:34" s="1" customFormat="1" ht="12" customHeight="1" x14ac:dyDescent="0.25">
      <c r="A60" s="205">
        <v>2024</v>
      </c>
      <c r="B60" s="129">
        <v>44</v>
      </c>
      <c r="C60" s="130" t="s">
        <v>51</v>
      </c>
      <c r="D60" s="129">
        <v>1</v>
      </c>
      <c r="E60" s="131" t="s">
        <v>117</v>
      </c>
      <c r="F60" s="131" t="s">
        <v>502</v>
      </c>
      <c r="G60" s="131" t="s">
        <v>507</v>
      </c>
      <c r="H60" s="141">
        <v>1459</v>
      </c>
      <c r="I60" s="141">
        <v>1557</v>
      </c>
      <c r="J60" s="141">
        <v>1330</v>
      </c>
      <c r="K60" s="152">
        <v>65</v>
      </c>
      <c r="L60" s="146">
        <v>1.0671692940370117</v>
      </c>
      <c r="M60" s="151">
        <v>12</v>
      </c>
      <c r="N60" s="141">
        <v>311.78548490687223</v>
      </c>
      <c r="O60" s="151">
        <v>2</v>
      </c>
      <c r="P60" s="151">
        <v>367.26666666666665</v>
      </c>
      <c r="Q60" s="151">
        <v>254.9068721901092</v>
      </c>
      <c r="R60" s="146">
        <v>0.69406481808887965</v>
      </c>
      <c r="S60" s="151">
        <v>18</v>
      </c>
      <c r="T60" s="146">
        <v>0.88</v>
      </c>
      <c r="U60" s="151">
        <v>14</v>
      </c>
      <c r="V60" s="146">
        <v>1.3311999999999999</v>
      </c>
      <c r="W60" s="151">
        <v>10</v>
      </c>
      <c r="X60" s="167">
        <v>1154160</v>
      </c>
      <c r="Y60" s="167">
        <v>1127760</v>
      </c>
      <c r="Z60" s="167">
        <v>1076114</v>
      </c>
      <c r="AA60" s="167">
        <v>724.31599229287087</v>
      </c>
      <c r="AB60" s="141">
        <v>691.14579319203597</v>
      </c>
      <c r="AC60" s="151">
        <v>7</v>
      </c>
      <c r="AD60" s="146">
        <v>0.95940000000000003</v>
      </c>
      <c r="AE60" s="151">
        <v>9</v>
      </c>
      <c r="AF60" s="141">
        <v>5</v>
      </c>
      <c r="AG60" s="141">
        <v>4</v>
      </c>
      <c r="AH60" s="157">
        <v>1</v>
      </c>
    </row>
    <row r="61" spans="1:34" s="1" customFormat="1" ht="12" customHeight="1" x14ac:dyDescent="0.25">
      <c r="A61" s="206">
        <v>2024</v>
      </c>
      <c r="B61" s="133">
        <v>33</v>
      </c>
      <c r="C61" s="132" t="s">
        <v>52</v>
      </c>
      <c r="D61" s="133">
        <v>1</v>
      </c>
      <c r="E61" s="134" t="s">
        <v>117</v>
      </c>
      <c r="F61" s="134" t="s">
        <v>502</v>
      </c>
      <c r="G61" s="134" t="s">
        <v>507</v>
      </c>
      <c r="H61" s="142">
        <v>5300</v>
      </c>
      <c r="I61" s="142">
        <v>4612</v>
      </c>
      <c r="J61" s="142">
        <v>5008</v>
      </c>
      <c r="K61" s="153">
        <v>62.5</v>
      </c>
      <c r="L61" s="147">
        <v>0.87018867924528298</v>
      </c>
      <c r="M61" s="139">
        <v>7</v>
      </c>
      <c r="N61" s="142">
        <v>396.33998265394621</v>
      </c>
      <c r="O61" s="139">
        <v>1.5</v>
      </c>
      <c r="P61" s="139">
        <v>304.65868631062</v>
      </c>
      <c r="Q61" s="139">
        <v>345.04791847354727</v>
      </c>
      <c r="R61" s="147">
        <v>1.1325720682775733</v>
      </c>
      <c r="S61" s="139">
        <v>30</v>
      </c>
      <c r="T61" s="147">
        <v>0.8</v>
      </c>
      <c r="U61" s="139">
        <v>10</v>
      </c>
      <c r="V61" s="147">
        <v>1.0354000000000001</v>
      </c>
      <c r="W61" s="139">
        <v>6</v>
      </c>
      <c r="X61" s="168">
        <v>3301800</v>
      </c>
      <c r="Y61" s="168">
        <v>3301800</v>
      </c>
      <c r="Z61" s="168">
        <v>3044019</v>
      </c>
      <c r="AA61" s="168">
        <v>715.91500433651345</v>
      </c>
      <c r="AB61" s="142">
        <v>660.02146574154381</v>
      </c>
      <c r="AC61" s="139">
        <v>7</v>
      </c>
      <c r="AD61" s="147">
        <v>0.89019999999999999</v>
      </c>
      <c r="AE61" s="139">
        <v>8</v>
      </c>
      <c r="AF61" s="142">
        <v>13</v>
      </c>
      <c r="AG61" s="142">
        <v>7</v>
      </c>
      <c r="AH61" s="158">
        <v>6</v>
      </c>
    </row>
    <row r="62" spans="1:34" s="1" customFormat="1" ht="12" customHeight="1" x14ac:dyDescent="0.25">
      <c r="A62" s="205">
        <v>2024</v>
      </c>
      <c r="B62" s="129">
        <v>116</v>
      </c>
      <c r="C62" s="130" t="s">
        <v>53</v>
      </c>
      <c r="D62" s="129">
        <v>1</v>
      </c>
      <c r="E62" s="131" t="s">
        <v>618</v>
      </c>
      <c r="F62" s="131" t="s">
        <v>503</v>
      </c>
      <c r="G62" s="131" t="s">
        <v>508</v>
      </c>
      <c r="H62" s="141">
        <v>7209</v>
      </c>
      <c r="I62" s="141">
        <v>7031</v>
      </c>
      <c r="J62" s="141">
        <v>5042</v>
      </c>
      <c r="K62" s="152">
        <v>50.5</v>
      </c>
      <c r="L62" s="146">
        <v>0.97530864197530864</v>
      </c>
      <c r="M62" s="151">
        <v>9</v>
      </c>
      <c r="N62" s="141">
        <v>261.74512871568766</v>
      </c>
      <c r="O62" s="151">
        <v>2.5</v>
      </c>
      <c r="P62" s="151">
        <v>460.66386382280558</v>
      </c>
      <c r="Q62" s="151">
        <v>221.43734888351585</v>
      </c>
      <c r="R62" s="146">
        <v>0.48069181516849291</v>
      </c>
      <c r="S62" s="151">
        <v>11</v>
      </c>
      <c r="T62" s="146">
        <v>0.81</v>
      </c>
      <c r="U62" s="151">
        <v>10</v>
      </c>
      <c r="V62" s="146">
        <v>1.5691999999999999</v>
      </c>
      <c r="W62" s="151">
        <v>10</v>
      </c>
      <c r="X62" s="167">
        <v>5962154</v>
      </c>
      <c r="Y62" s="167">
        <v>5772154</v>
      </c>
      <c r="Z62" s="167">
        <v>5463728</v>
      </c>
      <c r="AA62" s="167">
        <v>820.9577584980799</v>
      </c>
      <c r="AB62" s="141">
        <v>777.0911676859622</v>
      </c>
      <c r="AC62" s="151">
        <v>7</v>
      </c>
      <c r="AD62" s="146">
        <v>0.92820000000000003</v>
      </c>
      <c r="AE62" s="151">
        <v>8</v>
      </c>
      <c r="AF62" s="141">
        <v>19</v>
      </c>
      <c r="AG62" s="141">
        <v>18</v>
      </c>
      <c r="AH62" s="157">
        <v>1</v>
      </c>
    </row>
    <row r="63" spans="1:34" s="1" customFormat="1" ht="12" customHeight="1" x14ac:dyDescent="0.25">
      <c r="A63" s="206">
        <v>2024</v>
      </c>
      <c r="B63" s="133">
        <v>71</v>
      </c>
      <c r="C63" s="132" t="s">
        <v>54</v>
      </c>
      <c r="D63" s="133">
        <v>1</v>
      </c>
      <c r="E63" s="134" t="s">
        <v>116</v>
      </c>
      <c r="F63" s="134" t="s">
        <v>116</v>
      </c>
      <c r="G63" s="134" t="s">
        <v>506</v>
      </c>
      <c r="H63" s="142">
        <v>27655</v>
      </c>
      <c r="I63" s="142">
        <v>26346</v>
      </c>
      <c r="J63" s="142">
        <v>30665</v>
      </c>
      <c r="K63" s="153">
        <v>73</v>
      </c>
      <c r="L63" s="147">
        <v>0.95266678719942144</v>
      </c>
      <c r="M63" s="139">
        <v>9</v>
      </c>
      <c r="N63" s="142">
        <v>424.83583845745085</v>
      </c>
      <c r="O63" s="139">
        <v>1</v>
      </c>
      <c r="P63" s="139">
        <v>309.05293436931726</v>
      </c>
      <c r="Q63" s="139">
        <v>368.57906923777711</v>
      </c>
      <c r="R63" s="147">
        <v>1.192608217714983</v>
      </c>
      <c r="S63" s="139">
        <v>30</v>
      </c>
      <c r="T63" s="147">
        <v>0.91</v>
      </c>
      <c r="U63" s="139">
        <v>15</v>
      </c>
      <c r="V63" s="147">
        <v>1.4500999999999999</v>
      </c>
      <c r="W63" s="139">
        <v>10</v>
      </c>
      <c r="X63" s="168">
        <v>11343700</v>
      </c>
      <c r="Y63" s="168">
        <v>11323700</v>
      </c>
      <c r="Z63" s="168">
        <v>6334908.5099999988</v>
      </c>
      <c r="AA63" s="168">
        <v>429.80718135580355</v>
      </c>
      <c r="AB63" s="142">
        <v>240.4504862218173</v>
      </c>
      <c r="AC63" s="139">
        <v>9</v>
      </c>
      <c r="AD63" s="147">
        <v>0.91169999999999995</v>
      </c>
      <c r="AE63" s="139">
        <v>8</v>
      </c>
      <c r="AF63" s="142">
        <v>48</v>
      </c>
      <c r="AG63" s="142">
        <v>34</v>
      </c>
      <c r="AH63" s="158">
        <v>14</v>
      </c>
    </row>
    <row r="64" spans="1:34" s="1" customFormat="1" ht="12" customHeight="1" x14ac:dyDescent="0.25">
      <c r="A64" s="205">
        <v>2024</v>
      </c>
      <c r="B64" s="129">
        <v>80</v>
      </c>
      <c r="C64" s="130" t="s">
        <v>55</v>
      </c>
      <c r="D64" s="129">
        <v>1</v>
      </c>
      <c r="E64" s="131" t="s">
        <v>116</v>
      </c>
      <c r="F64" s="131" t="s">
        <v>116</v>
      </c>
      <c r="G64" s="131" t="s">
        <v>506</v>
      </c>
      <c r="H64" s="141">
        <v>8713</v>
      </c>
      <c r="I64" s="141">
        <v>8581</v>
      </c>
      <c r="J64" s="141">
        <v>3315</v>
      </c>
      <c r="K64" s="152">
        <v>74</v>
      </c>
      <c r="L64" s="146">
        <v>0.98485022380351195</v>
      </c>
      <c r="M64" s="151">
        <v>10</v>
      </c>
      <c r="N64" s="141">
        <v>141.00629297284698</v>
      </c>
      <c r="O64" s="151">
        <v>4</v>
      </c>
      <c r="P64" s="151">
        <v>159.48265179677819</v>
      </c>
      <c r="Q64" s="151">
        <v>138.95233655751079</v>
      </c>
      <c r="R64" s="146">
        <v>0.87126928849020968</v>
      </c>
      <c r="S64" s="151">
        <v>25</v>
      </c>
      <c r="T64" s="146">
        <v>0.96</v>
      </c>
      <c r="U64" s="151">
        <v>18</v>
      </c>
      <c r="V64" s="146">
        <v>1.2805</v>
      </c>
      <c r="W64" s="151">
        <v>10</v>
      </c>
      <c r="X64" s="167">
        <v>4777200</v>
      </c>
      <c r="Y64" s="167">
        <v>4742200</v>
      </c>
      <c r="Z64" s="167">
        <v>3566761</v>
      </c>
      <c r="AA64" s="167">
        <v>552.63955249970866</v>
      </c>
      <c r="AB64" s="141">
        <v>415.65796527211279</v>
      </c>
      <c r="AC64" s="151">
        <v>8</v>
      </c>
      <c r="AD64" s="146">
        <v>0.84299999999999997</v>
      </c>
      <c r="AE64" s="151">
        <v>7</v>
      </c>
      <c r="AF64" s="141">
        <v>23</v>
      </c>
      <c r="AG64" s="141">
        <v>21</v>
      </c>
      <c r="AH64" s="157">
        <v>2</v>
      </c>
    </row>
    <row r="65" spans="1:34" s="1" customFormat="1" ht="12" customHeight="1" x14ac:dyDescent="0.25">
      <c r="A65" s="206">
        <v>2024</v>
      </c>
      <c r="B65" s="133">
        <v>84</v>
      </c>
      <c r="C65" s="132" t="s">
        <v>56</v>
      </c>
      <c r="D65" s="133">
        <v>1</v>
      </c>
      <c r="E65" s="134" t="s">
        <v>116</v>
      </c>
      <c r="F65" s="134" t="s">
        <v>116</v>
      </c>
      <c r="G65" s="134" t="s">
        <v>506</v>
      </c>
      <c r="H65" s="142">
        <v>2454</v>
      </c>
      <c r="I65" s="142">
        <v>2473</v>
      </c>
      <c r="J65" s="142">
        <v>1402</v>
      </c>
      <c r="K65" s="153">
        <v>56</v>
      </c>
      <c r="L65" s="147">
        <v>1.0077424612876935</v>
      </c>
      <c r="M65" s="139">
        <v>10</v>
      </c>
      <c r="N65" s="142">
        <v>206.9268095430651</v>
      </c>
      <c r="O65" s="139">
        <v>3</v>
      </c>
      <c r="P65" s="139">
        <v>373.94060876020785</v>
      </c>
      <c r="Q65" s="139">
        <v>196.76627577840679</v>
      </c>
      <c r="R65" s="147">
        <v>0.52619659691623544</v>
      </c>
      <c r="S65" s="139">
        <v>12</v>
      </c>
      <c r="T65" s="147">
        <v>0.86</v>
      </c>
      <c r="U65" s="139">
        <v>13</v>
      </c>
      <c r="V65" s="147">
        <v>1.2130000000000001</v>
      </c>
      <c r="W65" s="139">
        <v>10</v>
      </c>
      <c r="X65" s="168">
        <v>1413200</v>
      </c>
      <c r="Y65" s="168">
        <v>1403200</v>
      </c>
      <c r="Z65" s="168">
        <v>1388186</v>
      </c>
      <c r="AA65" s="168">
        <v>567.40800646987464</v>
      </c>
      <c r="AB65" s="142">
        <v>561.33683784876666</v>
      </c>
      <c r="AC65" s="139">
        <v>8</v>
      </c>
      <c r="AD65" s="147">
        <v>0.92810000000000004</v>
      </c>
      <c r="AE65" s="139">
        <v>8</v>
      </c>
      <c r="AF65" s="142">
        <v>7</v>
      </c>
      <c r="AG65" s="142">
        <v>6</v>
      </c>
      <c r="AH65" s="158">
        <v>1</v>
      </c>
    </row>
    <row r="66" spans="1:34" s="1" customFormat="1" ht="12" customHeight="1" x14ac:dyDescent="0.25">
      <c r="A66" s="205">
        <v>2024</v>
      </c>
      <c r="B66" s="129">
        <v>85</v>
      </c>
      <c r="C66" s="130" t="s">
        <v>57</v>
      </c>
      <c r="D66" s="129">
        <v>1</v>
      </c>
      <c r="E66" s="131" t="s">
        <v>116</v>
      </c>
      <c r="F66" s="131" t="s">
        <v>116</v>
      </c>
      <c r="G66" s="131" t="s">
        <v>506</v>
      </c>
      <c r="H66" s="141">
        <v>6099</v>
      </c>
      <c r="I66" s="141">
        <v>6100</v>
      </c>
      <c r="J66" s="141">
        <v>5207</v>
      </c>
      <c r="K66" s="152">
        <v>73</v>
      </c>
      <c r="L66" s="146">
        <v>1.0001639613051321</v>
      </c>
      <c r="M66" s="151">
        <v>10</v>
      </c>
      <c r="N66" s="141">
        <v>311.56639344262294</v>
      </c>
      <c r="O66" s="151">
        <v>2</v>
      </c>
      <c r="P66" s="151">
        <v>300.80386416861825</v>
      </c>
      <c r="Q66" s="151">
        <v>318.06196721311477</v>
      </c>
      <c r="R66" s="146">
        <v>1.0573732757462928</v>
      </c>
      <c r="S66" s="151">
        <v>30</v>
      </c>
      <c r="T66" s="146">
        <v>0.88</v>
      </c>
      <c r="U66" s="151">
        <v>14</v>
      </c>
      <c r="V66" s="146">
        <v>1.2246999999999999</v>
      </c>
      <c r="W66" s="151">
        <v>10</v>
      </c>
      <c r="X66" s="167">
        <v>2643600</v>
      </c>
      <c r="Y66" s="167">
        <v>2638600</v>
      </c>
      <c r="Z66" s="167">
        <v>2555813</v>
      </c>
      <c r="AA66" s="167">
        <v>432.55737704918033</v>
      </c>
      <c r="AB66" s="141">
        <v>418.98573770491805</v>
      </c>
      <c r="AC66" s="151">
        <v>8</v>
      </c>
      <c r="AD66" s="146">
        <v>0.8488</v>
      </c>
      <c r="AE66" s="151">
        <v>7</v>
      </c>
      <c r="AF66" s="141">
        <v>13</v>
      </c>
      <c r="AG66" s="141">
        <v>11</v>
      </c>
      <c r="AH66" s="157">
        <v>2</v>
      </c>
    </row>
    <row r="67" spans="1:34" s="1" customFormat="1" ht="12" customHeight="1" x14ac:dyDescent="0.25">
      <c r="A67" s="206">
        <v>2024</v>
      </c>
      <c r="B67" s="133">
        <v>94</v>
      </c>
      <c r="C67" s="132" t="s">
        <v>58</v>
      </c>
      <c r="D67" s="133">
        <v>1</v>
      </c>
      <c r="E67" s="134" t="s">
        <v>116</v>
      </c>
      <c r="F67" s="134" t="s">
        <v>116</v>
      </c>
      <c r="G67" s="134" t="s">
        <v>506</v>
      </c>
      <c r="H67" s="142">
        <v>2729</v>
      </c>
      <c r="I67" s="142">
        <v>2333</v>
      </c>
      <c r="J67" s="142">
        <v>845</v>
      </c>
      <c r="K67" s="153">
        <v>63</v>
      </c>
      <c r="L67" s="147">
        <v>0.85489190179552954</v>
      </c>
      <c r="M67" s="139">
        <v>6</v>
      </c>
      <c r="N67" s="142">
        <v>132.20102871838833</v>
      </c>
      <c r="O67" s="139">
        <v>4</v>
      </c>
      <c r="P67" s="139">
        <v>96.148331273176765</v>
      </c>
      <c r="Q67" s="139">
        <v>74.660951564509219</v>
      </c>
      <c r="R67" s="147">
        <v>0.77651843329846693</v>
      </c>
      <c r="S67" s="139">
        <v>21</v>
      </c>
      <c r="T67" s="147">
        <v>0.94</v>
      </c>
      <c r="U67" s="139">
        <v>17</v>
      </c>
      <c r="V67" s="147">
        <v>1.1672</v>
      </c>
      <c r="W67" s="139">
        <v>9</v>
      </c>
      <c r="X67" s="168">
        <v>1183700</v>
      </c>
      <c r="Y67" s="168">
        <v>1178600</v>
      </c>
      <c r="Z67" s="168">
        <v>1234091</v>
      </c>
      <c r="AA67" s="168">
        <v>505.18645520788687</v>
      </c>
      <c r="AB67" s="142">
        <v>528.97171024432066</v>
      </c>
      <c r="AC67" s="139">
        <v>8</v>
      </c>
      <c r="AD67" s="147">
        <v>0.80169999999999997</v>
      </c>
      <c r="AE67" s="139">
        <v>6</v>
      </c>
      <c r="AF67" s="142">
        <v>6</v>
      </c>
      <c r="AG67" s="142">
        <v>6</v>
      </c>
      <c r="AH67" s="158">
        <v>0</v>
      </c>
    </row>
    <row r="68" spans="1:34" s="1" customFormat="1" ht="12" customHeight="1" x14ac:dyDescent="0.25">
      <c r="A68" s="205">
        <v>2024</v>
      </c>
      <c r="B68" s="129">
        <v>72</v>
      </c>
      <c r="C68" s="130" t="s">
        <v>59</v>
      </c>
      <c r="D68" s="129">
        <v>1</v>
      </c>
      <c r="E68" s="131" t="s">
        <v>116</v>
      </c>
      <c r="F68" s="131" t="s">
        <v>116</v>
      </c>
      <c r="G68" s="131" t="s">
        <v>506</v>
      </c>
      <c r="H68" s="141">
        <v>4904</v>
      </c>
      <c r="I68" s="141">
        <v>5323</v>
      </c>
      <c r="J68" s="141">
        <v>3974</v>
      </c>
      <c r="K68" s="152">
        <v>82.5</v>
      </c>
      <c r="L68" s="146">
        <v>1.0854404567699838</v>
      </c>
      <c r="M68" s="151">
        <v>12</v>
      </c>
      <c r="N68" s="141">
        <v>272.49859102010146</v>
      </c>
      <c r="O68" s="151">
        <v>2.5</v>
      </c>
      <c r="P68" s="151">
        <v>252.66563467492261</v>
      </c>
      <c r="Q68" s="151">
        <v>278.64493706556453</v>
      </c>
      <c r="R68" s="146">
        <v>1.1028208779720545</v>
      </c>
      <c r="S68" s="151">
        <v>30</v>
      </c>
      <c r="T68" s="146">
        <v>1</v>
      </c>
      <c r="U68" s="151">
        <v>20</v>
      </c>
      <c r="V68" s="146">
        <v>1.3028999999999999</v>
      </c>
      <c r="W68" s="151">
        <v>10</v>
      </c>
      <c r="X68" s="167">
        <v>2323900</v>
      </c>
      <c r="Y68" s="167">
        <v>2313900</v>
      </c>
      <c r="Z68" s="167">
        <v>2241765</v>
      </c>
      <c r="AA68" s="167">
        <v>434.69847830170954</v>
      </c>
      <c r="AB68" s="141">
        <v>421.14690963742248</v>
      </c>
      <c r="AC68" s="151">
        <v>8</v>
      </c>
      <c r="AD68" s="146">
        <v>0.89649999999999996</v>
      </c>
      <c r="AE68" s="151">
        <v>8</v>
      </c>
      <c r="AF68" s="141">
        <v>11</v>
      </c>
      <c r="AG68" s="141">
        <v>11</v>
      </c>
      <c r="AH68" s="157">
        <v>0</v>
      </c>
    </row>
    <row r="69" spans="1:34" s="1" customFormat="1" ht="12" customHeight="1" x14ac:dyDescent="0.25">
      <c r="A69" s="206">
        <v>2024</v>
      </c>
      <c r="B69" s="133">
        <v>73</v>
      </c>
      <c r="C69" s="132" t="s">
        <v>60</v>
      </c>
      <c r="D69" s="133">
        <v>1</v>
      </c>
      <c r="E69" s="134" t="s">
        <v>116</v>
      </c>
      <c r="F69" s="134" t="s">
        <v>116</v>
      </c>
      <c r="G69" s="134" t="s">
        <v>506</v>
      </c>
      <c r="H69" s="142">
        <v>2715</v>
      </c>
      <c r="I69" s="142">
        <v>2619</v>
      </c>
      <c r="J69" s="142">
        <v>2071</v>
      </c>
      <c r="K69" s="153">
        <v>72.5</v>
      </c>
      <c r="L69" s="147">
        <v>0.9646408839779006</v>
      </c>
      <c r="M69" s="139">
        <v>9</v>
      </c>
      <c r="N69" s="142">
        <v>288.62733867888511</v>
      </c>
      <c r="O69" s="139">
        <v>2.5</v>
      </c>
      <c r="P69" s="139">
        <v>202.88330078125</v>
      </c>
      <c r="Q69" s="139">
        <v>232.05154639175257</v>
      </c>
      <c r="R69" s="147">
        <v>1.1437685876471024</v>
      </c>
      <c r="S69" s="139">
        <v>30</v>
      </c>
      <c r="T69" s="147">
        <v>0.91</v>
      </c>
      <c r="U69" s="139">
        <v>15</v>
      </c>
      <c r="V69" s="147">
        <v>1.1015999999999999</v>
      </c>
      <c r="W69" s="139">
        <v>8</v>
      </c>
      <c r="X69" s="168">
        <v>1256000</v>
      </c>
      <c r="Y69" s="168">
        <v>1246000</v>
      </c>
      <c r="Z69" s="168">
        <v>1176746</v>
      </c>
      <c r="AA69" s="168">
        <v>475.75410462008398</v>
      </c>
      <c r="AB69" s="142">
        <v>449.31118747613596</v>
      </c>
      <c r="AC69" s="139">
        <v>8</v>
      </c>
      <c r="AD69" s="147">
        <v>0.92459999999999998</v>
      </c>
      <c r="AE69" s="139">
        <v>8</v>
      </c>
      <c r="AF69" s="142">
        <v>6</v>
      </c>
      <c r="AG69" s="142">
        <v>6</v>
      </c>
      <c r="AH69" s="158">
        <v>0</v>
      </c>
    </row>
    <row r="70" spans="1:34" s="1" customFormat="1" ht="12" customHeight="1" x14ac:dyDescent="0.25">
      <c r="A70" s="205">
        <v>2024</v>
      </c>
      <c r="B70" s="129">
        <v>79</v>
      </c>
      <c r="C70" s="130" t="s">
        <v>61</v>
      </c>
      <c r="D70" s="129">
        <v>1</v>
      </c>
      <c r="E70" s="131" t="s">
        <v>116</v>
      </c>
      <c r="F70" s="131" t="s">
        <v>116</v>
      </c>
      <c r="G70" s="131" t="s">
        <v>506</v>
      </c>
      <c r="H70" s="141">
        <v>1426</v>
      </c>
      <c r="I70" s="141">
        <v>1458</v>
      </c>
      <c r="J70" s="141">
        <v>261</v>
      </c>
      <c r="K70" s="152">
        <v>66.5</v>
      </c>
      <c r="L70" s="146">
        <v>1.0224403927068724</v>
      </c>
      <c r="M70" s="151">
        <v>11</v>
      </c>
      <c r="N70" s="141">
        <v>65.339506172839506</v>
      </c>
      <c r="O70" s="151">
        <v>4.5</v>
      </c>
      <c r="P70" s="151">
        <v>105.2753036437247</v>
      </c>
      <c r="Q70" s="151">
        <v>84.932098765432102</v>
      </c>
      <c r="R70" s="146">
        <v>0.80676185036579351</v>
      </c>
      <c r="S70" s="151">
        <v>22</v>
      </c>
      <c r="T70" s="146">
        <v>0.98</v>
      </c>
      <c r="U70" s="151">
        <v>19</v>
      </c>
      <c r="V70" s="146">
        <v>0.79179999999999995</v>
      </c>
      <c r="W70" s="151">
        <v>2</v>
      </c>
      <c r="X70" s="167">
        <v>1054200</v>
      </c>
      <c r="Y70" s="167">
        <v>1049200</v>
      </c>
      <c r="Z70" s="167">
        <v>1018455.0000000002</v>
      </c>
      <c r="AA70" s="167">
        <v>719.61591220850482</v>
      </c>
      <c r="AB70" s="141">
        <v>698.52880658436231</v>
      </c>
      <c r="AC70" s="151">
        <v>7</v>
      </c>
      <c r="AD70" s="146">
        <v>0.90400000000000003</v>
      </c>
      <c r="AE70" s="151">
        <v>8</v>
      </c>
      <c r="AF70" s="141">
        <v>5</v>
      </c>
      <c r="AG70" s="141">
        <v>5</v>
      </c>
      <c r="AH70" s="157">
        <v>0</v>
      </c>
    </row>
    <row r="71" spans="1:34" s="1" customFormat="1" ht="12" customHeight="1" x14ac:dyDescent="0.25">
      <c r="A71" s="206">
        <v>2024</v>
      </c>
      <c r="B71" s="133">
        <v>86</v>
      </c>
      <c r="C71" s="132" t="s">
        <v>62</v>
      </c>
      <c r="D71" s="133">
        <v>1</v>
      </c>
      <c r="E71" s="134" t="s">
        <v>116</v>
      </c>
      <c r="F71" s="134" t="s">
        <v>116</v>
      </c>
      <c r="G71" s="134" t="s">
        <v>506</v>
      </c>
      <c r="H71" s="142">
        <v>1936</v>
      </c>
      <c r="I71" s="142">
        <v>2053</v>
      </c>
      <c r="J71" s="142">
        <v>1146</v>
      </c>
      <c r="K71" s="153">
        <v>65</v>
      </c>
      <c r="L71" s="147">
        <v>1.0604338842975207</v>
      </c>
      <c r="M71" s="139">
        <v>12</v>
      </c>
      <c r="N71" s="142">
        <v>203.7457379444715</v>
      </c>
      <c r="O71" s="139">
        <v>3</v>
      </c>
      <c r="P71" s="139">
        <v>238.46901017576317</v>
      </c>
      <c r="Q71" s="139">
        <v>186.54992693619093</v>
      </c>
      <c r="R71" s="147">
        <v>0.78228163398965189</v>
      </c>
      <c r="S71" s="139">
        <v>22</v>
      </c>
      <c r="T71" s="147">
        <v>0.89</v>
      </c>
      <c r="U71" s="139">
        <v>14</v>
      </c>
      <c r="V71" s="147">
        <v>1.0668</v>
      </c>
      <c r="W71" s="139">
        <v>7</v>
      </c>
      <c r="X71" s="168">
        <v>1582100</v>
      </c>
      <c r="Y71" s="168">
        <v>1572100</v>
      </c>
      <c r="Z71" s="168">
        <v>996427</v>
      </c>
      <c r="AA71" s="168">
        <v>765.75742815392107</v>
      </c>
      <c r="AB71" s="142">
        <v>485.35168046760839</v>
      </c>
      <c r="AC71" s="139">
        <v>8</v>
      </c>
      <c r="AD71" s="147">
        <v>0.87150000000000005</v>
      </c>
      <c r="AE71" s="139">
        <v>7</v>
      </c>
      <c r="AF71" s="142">
        <v>5</v>
      </c>
      <c r="AG71" s="142">
        <v>2</v>
      </c>
      <c r="AH71" s="158">
        <v>3</v>
      </c>
    </row>
    <row r="72" spans="1:34" s="1" customFormat="1" ht="12" customHeight="1" x14ac:dyDescent="0.25">
      <c r="A72" s="205">
        <v>2024</v>
      </c>
      <c r="B72" s="129">
        <v>75</v>
      </c>
      <c r="C72" s="130" t="s">
        <v>63</v>
      </c>
      <c r="D72" s="129">
        <v>1</v>
      </c>
      <c r="E72" s="131" t="s">
        <v>116</v>
      </c>
      <c r="F72" s="131" t="s">
        <v>116</v>
      </c>
      <c r="G72" s="131" t="s">
        <v>506</v>
      </c>
      <c r="H72" s="141">
        <v>2385</v>
      </c>
      <c r="I72" s="141">
        <v>2286</v>
      </c>
      <c r="J72" s="141">
        <v>860</v>
      </c>
      <c r="K72" s="152">
        <v>64</v>
      </c>
      <c r="L72" s="146">
        <v>0.95849056603773586</v>
      </c>
      <c r="M72" s="151">
        <v>9</v>
      </c>
      <c r="N72" s="141">
        <v>137.31408573928258</v>
      </c>
      <c r="O72" s="151">
        <v>4</v>
      </c>
      <c r="P72" s="151">
        <v>159.8022813688213</v>
      </c>
      <c r="Q72" s="151">
        <v>132.38626421697288</v>
      </c>
      <c r="R72" s="146">
        <v>0.8284378863867865</v>
      </c>
      <c r="S72" s="151">
        <v>23</v>
      </c>
      <c r="T72" s="146">
        <v>1</v>
      </c>
      <c r="U72" s="151">
        <v>20</v>
      </c>
      <c r="V72" s="146">
        <v>0.72809999999999997</v>
      </c>
      <c r="W72" s="151">
        <v>1</v>
      </c>
      <c r="X72" s="167">
        <v>1389000</v>
      </c>
      <c r="Y72" s="167">
        <v>1384000</v>
      </c>
      <c r="Z72" s="167">
        <v>1340208</v>
      </c>
      <c r="AA72" s="167">
        <v>605.42432195975505</v>
      </c>
      <c r="AB72" s="141">
        <v>586.26771653543312</v>
      </c>
      <c r="AC72" s="151">
        <v>8</v>
      </c>
      <c r="AD72" s="146">
        <v>0.85450000000000004</v>
      </c>
      <c r="AE72" s="151">
        <v>7</v>
      </c>
      <c r="AF72" s="141">
        <v>7</v>
      </c>
      <c r="AG72" s="141">
        <v>7</v>
      </c>
      <c r="AH72" s="157">
        <v>0</v>
      </c>
    </row>
    <row r="73" spans="1:34" s="1" customFormat="1" ht="12" customHeight="1" x14ac:dyDescent="0.25">
      <c r="A73" s="206">
        <v>2024</v>
      </c>
      <c r="B73" s="133">
        <v>76</v>
      </c>
      <c r="C73" s="132" t="s">
        <v>64</v>
      </c>
      <c r="D73" s="133">
        <v>1</v>
      </c>
      <c r="E73" s="134" t="s">
        <v>116</v>
      </c>
      <c r="F73" s="134" t="s">
        <v>116</v>
      </c>
      <c r="G73" s="134" t="s">
        <v>506</v>
      </c>
      <c r="H73" s="142">
        <v>1560</v>
      </c>
      <c r="I73" s="142">
        <v>1511</v>
      </c>
      <c r="J73" s="142">
        <v>487</v>
      </c>
      <c r="K73" s="153">
        <v>74</v>
      </c>
      <c r="L73" s="147">
        <v>0.96858974358974359</v>
      </c>
      <c r="M73" s="139">
        <v>9</v>
      </c>
      <c r="N73" s="142">
        <v>117.64063534083388</v>
      </c>
      <c r="O73" s="139">
        <v>4</v>
      </c>
      <c r="P73" s="139">
        <v>122.66457023060796</v>
      </c>
      <c r="Q73" s="139">
        <v>128.19655857048312</v>
      </c>
      <c r="R73" s="147">
        <v>1.0450985017880476</v>
      </c>
      <c r="S73" s="139">
        <v>30</v>
      </c>
      <c r="T73" s="147">
        <v>1</v>
      </c>
      <c r="U73" s="139">
        <v>20</v>
      </c>
      <c r="V73" s="147">
        <v>0.95120000000000005</v>
      </c>
      <c r="W73" s="139">
        <v>6</v>
      </c>
      <c r="X73" s="168">
        <v>986200</v>
      </c>
      <c r="Y73" s="168">
        <v>986200</v>
      </c>
      <c r="Z73" s="168">
        <v>902976</v>
      </c>
      <c r="AA73" s="168">
        <v>652.68034414295164</v>
      </c>
      <c r="AB73" s="142">
        <v>597.60158835208472</v>
      </c>
      <c r="AC73" s="139">
        <v>8</v>
      </c>
      <c r="AD73" s="147">
        <v>0.71730000000000005</v>
      </c>
      <c r="AE73" s="139">
        <v>5</v>
      </c>
      <c r="AF73" s="142">
        <v>4</v>
      </c>
      <c r="AG73" s="142">
        <v>3</v>
      </c>
      <c r="AH73" s="158">
        <v>1</v>
      </c>
    </row>
    <row r="74" spans="1:34" s="1" customFormat="1" ht="12" customHeight="1" x14ac:dyDescent="0.25">
      <c r="A74" s="205">
        <v>2024</v>
      </c>
      <c r="B74" s="129">
        <v>77</v>
      </c>
      <c r="C74" s="130" t="s">
        <v>65</v>
      </c>
      <c r="D74" s="129">
        <v>1</v>
      </c>
      <c r="E74" s="131" t="s">
        <v>116</v>
      </c>
      <c r="F74" s="131" t="s">
        <v>116</v>
      </c>
      <c r="G74" s="131" t="s">
        <v>506</v>
      </c>
      <c r="H74" s="141">
        <v>5260</v>
      </c>
      <c r="I74" s="141">
        <v>4501</v>
      </c>
      <c r="J74" s="141">
        <v>4814</v>
      </c>
      <c r="K74" s="152">
        <v>59.5</v>
      </c>
      <c r="L74" s="146">
        <v>0.85570342205323191</v>
      </c>
      <c r="M74" s="151">
        <v>6</v>
      </c>
      <c r="N74" s="141">
        <v>390.3821373028216</v>
      </c>
      <c r="O74" s="151">
        <v>1.5</v>
      </c>
      <c r="P74" s="151">
        <v>300.4514838981267</v>
      </c>
      <c r="Q74" s="151">
        <v>229.11192538307796</v>
      </c>
      <c r="R74" s="146">
        <v>0.7625588078665051</v>
      </c>
      <c r="S74" s="151">
        <v>21</v>
      </c>
      <c r="T74" s="146">
        <v>0.89</v>
      </c>
      <c r="U74" s="151">
        <v>14</v>
      </c>
      <c r="V74" s="146">
        <v>1.2487999999999999</v>
      </c>
      <c r="W74" s="151">
        <v>10</v>
      </c>
      <c r="X74" s="167">
        <v>2873700</v>
      </c>
      <c r="Y74" s="167">
        <v>2843700</v>
      </c>
      <c r="Z74" s="167">
        <v>2721284</v>
      </c>
      <c r="AA74" s="167">
        <v>631.79293490335476</v>
      </c>
      <c r="AB74" s="141">
        <v>604.59542323928019</v>
      </c>
      <c r="AC74" s="151">
        <v>7</v>
      </c>
      <c r="AD74" s="146">
        <v>0.86599999999999999</v>
      </c>
      <c r="AE74" s="151">
        <v>7</v>
      </c>
      <c r="AF74" s="141">
        <v>13</v>
      </c>
      <c r="AG74" s="141">
        <v>10</v>
      </c>
      <c r="AH74" s="157">
        <v>3</v>
      </c>
    </row>
    <row r="75" spans="1:34" s="1" customFormat="1" ht="12" customHeight="1" x14ac:dyDescent="0.25">
      <c r="A75" s="206">
        <v>2024</v>
      </c>
      <c r="B75" s="133">
        <v>78</v>
      </c>
      <c r="C75" s="132" t="s">
        <v>66</v>
      </c>
      <c r="D75" s="133">
        <v>1</v>
      </c>
      <c r="E75" s="134" t="s">
        <v>116</v>
      </c>
      <c r="F75" s="134" t="s">
        <v>116</v>
      </c>
      <c r="G75" s="134" t="s">
        <v>506</v>
      </c>
      <c r="H75" s="142">
        <v>2504</v>
      </c>
      <c r="I75" s="142">
        <v>2555</v>
      </c>
      <c r="J75" s="142">
        <v>1082</v>
      </c>
      <c r="K75" s="153">
        <v>68.5</v>
      </c>
      <c r="L75" s="147">
        <v>1.020367412140575</v>
      </c>
      <c r="M75" s="139">
        <v>11</v>
      </c>
      <c r="N75" s="142">
        <v>154.57142857142858</v>
      </c>
      <c r="O75" s="139">
        <v>3.5</v>
      </c>
      <c r="P75" s="139">
        <v>180.83038210624417</v>
      </c>
      <c r="Q75" s="139">
        <v>168.5894324853229</v>
      </c>
      <c r="R75" s="147">
        <v>0.93230700793559518</v>
      </c>
      <c r="S75" s="139">
        <v>27</v>
      </c>
      <c r="T75" s="147">
        <v>0.85</v>
      </c>
      <c r="U75" s="139">
        <v>12</v>
      </c>
      <c r="V75" s="147">
        <v>1.0975999999999999</v>
      </c>
      <c r="W75" s="139">
        <v>8</v>
      </c>
      <c r="X75" s="168">
        <v>1339700</v>
      </c>
      <c r="Y75" s="168">
        <v>1329700</v>
      </c>
      <c r="Z75" s="168">
        <v>1381993</v>
      </c>
      <c r="AA75" s="168">
        <v>520.43052837573384</v>
      </c>
      <c r="AB75" s="142">
        <v>540.89745596868886</v>
      </c>
      <c r="AC75" s="139">
        <v>8</v>
      </c>
      <c r="AD75" s="147">
        <v>0.86460000000000004</v>
      </c>
      <c r="AE75" s="139">
        <v>7</v>
      </c>
      <c r="AF75" s="142">
        <v>7</v>
      </c>
      <c r="AG75" s="142">
        <v>6</v>
      </c>
      <c r="AH75" s="158">
        <v>1</v>
      </c>
    </row>
    <row r="76" spans="1:34" s="1" customFormat="1" ht="12" customHeight="1" x14ac:dyDescent="0.25">
      <c r="A76" s="205">
        <v>2024</v>
      </c>
      <c r="B76" s="129">
        <v>89</v>
      </c>
      <c r="C76" s="130" t="s">
        <v>67</v>
      </c>
      <c r="D76" s="129">
        <v>1</v>
      </c>
      <c r="E76" s="131" t="s">
        <v>116</v>
      </c>
      <c r="F76" s="131" t="s">
        <v>116</v>
      </c>
      <c r="G76" s="131" t="s">
        <v>506</v>
      </c>
      <c r="H76" s="141">
        <v>7266</v>
      </c>
      <c r="I76" s="141">
        <v>6379</v>
      </c>
      <c r="J76" s="141">
        <v>4681</v>
      </c>
      <c r="K76" s="152">
        <v>73.5</v>
      </c>
      <c r="L76" s="146">
        <v>0.87792458023671893</v>
      </c>
      <c r="M76" s="151">
        <v>7</v>
      </c>
      <c r="N76" s="141">
        <v>267.84213826618594</v>
      </c>
      <c r="O76" s="151">
        <v>2.5</v>
      </c>
      <c r="P76" s="151">
        <v>179.35215583278617</v>
      </c>
      <c r="Q76" s="151">
        <v>224.26587239379214</v>
      </c>
      <c r="R76" s="146">
        <v>1.2504219497806315</v>
      </c>
      <c r="S76" s="151">
        <v>30</v>
      </c>
      <c r="T76" s="146">
        <v>0.92</v>
      </c>
      <c r="U76" s="151">
        <v>16</v>
      </c>
      <c r="V76" s="146">
        <v>1.2661</v>
      </c>
      <c r="W76" s="151">
        <v>10</v>
      </c>
      <c r="X76" s="167">
        <v>3126100</v>
      </c>
      <c r="Y76" s="167">
        <v>3121100</v>
      </c>
      <c r="Z76" s="167">
        <v>3060979</v>
      </c>
      <c r="AA76" s="167">
        <v>489.27731619376078</v>
      </c>
      <c r="AB76" s="141">
        <v>479.85248471547266</v>
      </c>
      <c r="AC76" s="151">
        <v>8</v>
      </c>
      <c r="AD76" s="146">
        <v>0.88539999999999996</v>
      </c>
      <c r="AE76" s="151">
        <v>8</v>
      </c>
      <c r="AF76" s="141">
        <v>13</v>
      </c>
      <c r="AG76" s="141">
        <v>11</v>
      </c>
      <c r="AH76" s="157">
        <v>2</v>
      </c>
    </row>
    <row r="77" spans="1:34" s="1" customFormat="1" ht="12" customHeight="1" x14ac:dyDescent="0.25">
      <c r="A77" s="206">
        <v>2024</v>
      </c>
      <c r="B77" s="133">
        <v>82</v>
      </c>
      <c r="C77" s="132" t="s">
        <v>68</v>
      </c>
      <c r="D77" s="133">
        <v>1</v>
      </c>
      <c r="E77" s="134" t="s">
        <v>116</v>
      </c>
      <c r="F77" s="134" t="s">
        <v>116</v>
      </c>
      <c r="G77" s="134" t="s">
        <v>506</v>
      </c>
      <c r="H77" s="142">
        <v>1706</v>
      </c>
      <c r="I77" s="142">
        <v>1683</v>
      </c>
      <c r="J77" s="142">
        <v>984</v>
      </c>
      <c r="K77" s="153">
        <v>75</v>
      </c>
      <c r="L77" s="147">
        <v>0.98651817116060958</v>
      </c>
      <c r="M77" s="139">
        <v>10</v>
      </c>
      <c r="N77" s="142">
        <v>213.40463458110517</v>
      </c>
      <c r="O77" s="139">
        <v>3</v>
      </c>
      <c r="P77" s="139">
        <v>227.93004115226339</v>
      </c>
      <c r="Q77" s="139">
        <v>224.51752822341058</v>
      </c>
      <c r="R77" s="147">
        <v>0.98502824414192447</v>
      </c>
      <c r="S77" s="139">
        <v>29</v>
      </c>
      <c r="T77" s="147">
        <v>0.95</v>
      </c>
      <c r="U77" s="139">
        <v>17</v>
      </c>
      <c r="V77" s="147">
        <v>1.3058000000000001</v>
      </c>
      <c r="W77" s="139">
        <v>10</v>
      </c>
      <c r="X77" s="168">
        <v>1108000</v>
      </c>
      <c r="Y77" s="168">
        <v>1098000</v>
      </c>
      <c r="Z77" s="168">
        <v>1064398</v>
      </c>
      <c r="AA77" s="168">
        <v>652.40641711229944</v>
      </c>
      <c r="AB77" s="142">
        <v>632.44087938205587</v>
      </c>
      <c r="AC77" s="139">
        <v>7</v>
      </c>
      <c r="AD77" s="147">
        <v>0.8196</v>
      </c>
      <c r="AE77" s="139">
        <v>6</v>
      </c>
      <c r="AF77" s="142">
        <v>4</v>
      </c>
      <c r="AG77" s="142">
        <v>3</v>
      </c>
      <c r="AH77" s="158">
        <v>1</v>
      </c>
    </row>
    <row r="78" spans="1:34" s="1" customFormat="1" ht="12" customHeight="1" x14ac:dyDescent="0.25">
      <c r="A78" s="205">
        <v>2024</v>
      </c>
      <c r="B78" s="129">
        <v>90</v>
      </c>
      <c r="C78" s="130" t="s">
        <v>74</v>
      </c>
      <c r="D78" s="129">
        <v>1</v>
      </c>
      <c r="E78" s="131" t="s">
        <v>116</v>
      </c>
      <c r="F78" s="131" t="s">
        <v>116</v>
      </c>
      <c r="G78" s="131" t="s">
        <v>506</v>
      </c>
      <c r="H78" s="141">
        <v>1654</v>
      </c>
      <c r="I78" s="141">
        <v>1722</v>
      </c>
      <c r="J78" s="141">
        <v>742</v>
      </c>
      <c r="K78" s="152">
        <v>72.5</v>
      </c>
      <c r="L78" s="146">
        <v>1.0411124546553809</v>
      </c>
      <c r="M78" s="151">
        <v>11</v>
      </c>
      <c r="N78" s="141">
        <v>157.27642276422762</v>
      </c>
      <c r="O78" s="151">
        <v>3.5</v>
      </c>
      <c r="P78" s="151">
        <v>201.66619915848528</v>
      </c>
      <c r="Q78" s="151">
        <v>169.40243902439025</v>
      </c>
      <c r="R78" s="146">
        <v>0.84001404167517624</v>
      </c>
      <c r="S78" s="151">
        <v>24</v>
      </c>
      <c r="T78" s="146">
        <v>0.97</v>
      </c>
      <c r="U78" s="151">
        <v>18</v>
      </c>
      <c r="V78" s="146">
        <v>1.1809000000000001</v>
      </c>
      <c r="W78" s="151">
        <v>9</v>
      </c>
      <c r="X78" s="167">
        <v>1174200</v>
      </c>
      <c r="Y78" s="167">
        <v>1164200</v>
      </c>
      <c r="Z78" s="167">
        <v>1129678</v>
      </c>
      <c r="AA78" s="167">
        <v>676.07433217189316</v>
      </c>
      <c r="AB78" s="141">
        <v>656.02671312427412</v>
      </c>
      <c r="AC78" s="151">
        <v>7</v>
      </c>
      <c r="AD78" s="146">
        <v>0.872</v>
      </c>
      <c r="AE78" s="151">
        <v>7</v>
      </c>
      <c r="AF78" s="141">
        <v>5</v>
      </c>
      <c r="AG78" s="141">
        <v>5</v>
      </c>
      <c r="AH78" s="157">
        <v>0</v>
      </c>
    </row>
    <row r="79" spans="1:34" s="1" customFormat="1" ht="12" customHeight="1" x14ac:dyDescent="0.25">
      <c r="A79" s="206">
        <v>2024</v>
      </c>
      <c r="B79" s="133">
        <v>87</v>
      </c>
      <c r="C79" s="132" t="s">
        <v>69</v>
      </c>
      <c r="D79" s="133">
        <v>1</v>
      </c>
      <c r="E79" s="134" t="s">
        <v>116</v>
      </c>
      <c r="F79" s="134" t="s">
        <v>116</v>
      </c>
      <c r="G79" s="134" t="s">
        <v>506</v>
      </c>
      <c r="H79" s="142">
        <v>2332</v>
      </c>
      <c r="I79" s="142">
        <v>2355</v>
      </c>
      <c r="J79" s="142">
        <v>1380</v>
      </c>
      <c r="K79" s="153">
        <v>67</v>
      </c>
      <c r="L79" s="147">
        <v>1.0098627787307033</v>
      </c>
      <c r="M79" s="139">
        <v>10</v>
      </c>
      <c r="N79" s="142">
        <v>213.88535031847132</v>
      </c>
      <c r="O79" s="139">
        <v>3</v>
      </c>
      <c r="P79" s="139">
        <v>265.30690161527167</v>
      </c>
      <c r="Q79" s="139">
        <v>206.89087048832272</v>
      </c>
      <c r="R79" s="147">
        <v>0.77981714470564534</v>
      </c>
      <c r="S79" s="139">
        <v>21</v>
      </c>
      <c r="T79" s="147">
        <v>0.92</v>
      </c>
      <c r="U79" s="139">
        <v>16</v>
      </c>
      <c r="V79" s="147">
        <v>1.2079</v>
      </c>
      <c r="W79" s="139">
        <v>10</v>
      </c>
      <c r="X79" s="168">
        <v>1247600</v>
      </c>
      <c r="Y79" s="168">
        <v>1242600</v>
      </c>
      <c r="Z79" s="168">
        <v>1176909</v>
      </c>
      <c r="AA79" s="168">
        <v>527.64331210191085</v>
      </c>
      <c r="AB79" s="142">
        <v>499.74904458598724</v>
      </c>
      <c r="AC79" s="139">
        <v>8</v>
      </c>
      <c r="AD79" s="147">
        <v>0.85640000000000005</v>
      </c>
      <c r="AE79" s="139">
        <v>7</v>
      </c>
      <c r="AF79" s="142">
        <v>5</v>
      </c>
      <c r="AG79" s="142">
        <v>4</v>
      </c>
      <c r="AH79" s="158">
        <v>1</v>
      </c>
    </row>
    <row r="80" spans="1:34" s="1" customFormat="1" ht="12" customHeight="1" x14ac:dyDescent="0.25">
      <c r="A80" s="205">
        <v>2024</v>
      </c>
      <c r="B80" s="129">
        <v>95</v>
      </c>
      <c r="C80" s="130" t="s">
        <v>70</v>
      </c>
      <c r="D80" s="129">
        <v>1</v>
      </c>
      <c r="E80" s="131" t="s">
        <v>116</v>
      </c>
      <c r="F80" s="131" t="s">
        <v>116</v>
      </c>
      <c r="G80" s="131" t="s">
        <v>506</v>
      </c>
      <c r="H80" s="141">
        <v>6383</v>
      </c>
      <c r="I80" s="141">
        <v>5993</v>
      </c>
      <c r="J80" s="141">
        <v>3042</v>
      </c>
      <c r="K80" s="152">
        <v>57.5</v>
      </c>
      <c r="L80" s="146">
        <v>0.93890020366598781</v>
      </c>
      <c r="M80" s="151">
        <v>8</v>
      </c>
      <c r="N80" s="141">
        <v>185.27114967462037</v>
      </c>
      <c r="O80" s="151">
        <v>3.5</v>
      </c>
      <c r="P80" s="151">
        <v>265.22964923891465</v>
      </c>
      <c r="Q80" s="151">
        <v>129.15167695644919</v>
      </c>
      <c r="R80" s="146">
        <v>0.48694283360496932</v>
      </c>
      <c r="S80" s="151">
        <v>11</v>
      </c>
      <c r="T80" s="146">
        <v>0.97</v>
      </c>
      <c r="U80" s="151">
        <v>18</v>
      </c>
      <c r="V80" s="146">
        <v>1.3562000000000001</v>
      </c>
      <c r="W80" s="151">
        <v>10</v>
      </c>
      <c r="X80" s="167">
        <v>2298300</v>
      </c>
      <c r="Y80" s="167">
        <v>2293300</v>
      </c>
      <c r="Z80" s="167">
        <v>1938919</v>
      </c>
      <c r="AA80" s="167">
        <v>382.66310695811779</v>
      </c>
      <c r="AB80" s="141">
        <v>323.53061905556484</v>
      </c>
      <c r="AC80" s="151">
        <v>9</v>
      </c>
      <c r="AD80" s="146">
        <v>0.84099999999999997</v>
      </c>
      <c r="AE80" s="151">
        <v>7</v>
      </c>
      <c r="AF80" s="141">
        <v>8</v>
      </c>
      <c r="AG80" s="141">
        <v>5</v>
      </c>
      <c r="AH80" s="157">
        <v>3</v>
      </c>
    </row>
    <row r="81" spans="1:34" s="1" customFormat="1" ht="12" customHeight="1" x14ac:dyDescent="0.25">
      <c r="A81" s="206">
        <v>2024</v>
      </c>
      <c r="B81" s="133">
        <v>91</v>
      </c>
      <c r="C81" s="132" t="s">
        <v>71</v>
      </c>
      <c r="D81" s="133">
        <v>1</v>
      </c>
      <c r="E81" s="134" t="s">
        <v>116</v>
      </c>
      <c r="F81" s="134" t="s">
        <v>116</v>
      </c>
      <c r="G81" s="134" t="s">
        <v>506</v>
      </c>
      <c r="H81" s="142">
        <v>2068</v>
      </c>
      <c r="I81" s="142">
        <v>2026</v>
      </c>
      <c r="J81" s="142">
        <v>419</v>
      </c>
      <c r="K81" s="153">
        <v>44.5</v>
      </c>
      <c r="L81" s="147">
        <v>0.97969052224371378</v>
      </c>
      <c r="M81" s="139">
        <v>9</v>
      </c>
      <c r="N81" s="142">
        <v>75.486179664363277</v>
      </c>
      <c r="O81" s="139">
        <v>4.5</v>
      </c>
      <c r="P81" s="139">
        <v>155.40240963855422</v>
      </c>
      <c r="Q81" s="139">
        <v>64.716683119447183</v>
      </c>
      <c r="R81" s="147">
        <v>0.41644581490061683</v>
      </c>
      <c r="S81" s="139">
        <v>9</v>
      </c>
      <c r="T81" s="147">
        <v>0.88</v>
      </c>
      <c r="U81" s="139">
        <v>14</v>
      </c>
      <c r="V81" s="147">
        <v>0.7903</v>
      </c>
      <c r="W81" s="139">
        <v>2</v>
      </c>
      <c r="X81" s="168">
        <v>1220100</v>
      </c>
      <c r="Y81" s="168">
        <v>1218100</v>
      </c>
      <c r="Z81" s="168">
        <v>1166789</v>
      </c>
      <c r="AA81" s="168">
        <v>601.23395853899308</v>
      </c>
      <c r="AB81" s="142">
        <v>575.90769990128331</v>
      </c>
      <c r="AC81" s="139">
        <v>8</v>
      </c>
      <c r="AD81" s="147">
        <v>0.81620000000000004</v>
      </c>
      <c r="AE81" s="139">
        <v>6</v>
      </c>
      <c r="AF81" s="142">
        <v>6</v>
      </c>
      <c r="AG81" s="142">
        <v>6</v>
      </c>
      <c r="AH81" s="158">
        <v>0</v>
      </c>
    </row>
    <row r="82" spans="1:34" s="1" customFormat="1" ht="12" customHeight="1" x14ac:dyDescent="0.25">
      <c r="A82" s="205">
        <v>2024</v>
      </c>
      <c r="B82" s="129">
        <v>92</v>
      </c>
      <c r="C82" s="130" t="s">
        <v>72</v>
      </c>
      <c r="D82" s="129">
        <v>1</v>
      </c>
      <c r="E82" s="131" t="s">
        <v>116</v>
      </c>
      <c r="F82" s="131" t="s">
        <v>116</v>
      </c>
      <c r="G82" s="131" t="s">
        <v>506</v>
      </c>
      <c r="H82" s="141">
        <v>1569</v>
      </c>
      <c r="I82" s="141">
        <v>1819</v>
      </c>
      <c r="J82" s="141">
        <v>1182</v>
      </c>
      <c r="K82" s="152">
        <v>55</v>
      </c>
      <c r="L82" s="146">
        <v>1.1593371574251115</v>
      </c>
      <c r="M82" s="151">
        <v>14</v>
      </c>
      <c r="N82" s="141">
        <v>237.17976910390325</v>
      </c>
      <c r="O82" s="151">
        <v>3</v>
      </c>
      <c r="P82" s="151">
        <v>414.28092783505156</v>
      </c>
      <c r="Q82" s="151">
        <v>296.15118196811437</v>
      </c>
      <c r="R82" s="146">
        <v>0.71485593970193273</v>
      </c>
      <c r="S82" s="151">
        <v>19</v>
      </c>
      <c r="T82" s="146">
        <v>0.7</v>
      </c>
      <c r="U82" s="151">
        <v>5</v>
      </c>
      <c r="V82" s="146">
        <v>0.9526</v>
      </c>
      <c r="W82" s="151">
        <v>6</v>
      </c>
      <c r="X82" s="167">
        <v>1214900</v>
      </c>
      <c r="Y82" s="167">
        <v>1194900</v>
      </c>
      <c r="Z82" s="167">
        <v>1136722</v>
      </c>
      <c r="AA82" s="167">
        <v>656.89939527212755</v>
      </c>
      <c r="AB82" s="141">
        <v>624.91588785046724</v>
      </c>
      <c r="AC82" s="151">
        <v>7</v>
      </c>
      <c r="AD82" s="146">
        <v>0.88470000000000004</v>
      </c>
      <c r="AE82" s="151">
        <v>8</v>
      </c>
      <c r="AF82" s="141">
        <v>6</v>
      </c>
      <c r="AG82" s="141">
        <v>6</v>
      </c>
      <c r="AH82" s="157">
        <v>0</v>
      </c>
    </row>
    <row r="83" spans="1:34" s="1" customFormat="1" ht="12" customHeight="1" x14ac:dyDescent="0.25">
      <c r="A83" s="206">
        <v>2024</v>
      </c>
      <c r="B83" s="133">
        <v>83</v>
      </c>
      <c r="C83" s="132" t="s">
        <v>73</v>
      </c>
      <c r="D83" s="133">
        <v>1</v>
      </c>
      <c r="E83" s="134" t="s">
        <v>116</v>
      </c>
      <c r="F83" s="134" t="s">
        <v>116</v>
      </c>
      <c r="G83" s="134" t="s">
        <v>506</v>
      </c>
      <c r="H83" s="142">
        <v>2788</v>
      </c>
      <c r="I83" s="142">
        <v>2554</v>
      </c>
      <c r="J83" s="142">
        <v>1522</v>
      </c>
      <c r="K83" s="153">
        <v>63</v>
      </c>
      <c r="L83" s="147">
        <v>0.9160688665710186</v>
      </c>
      <c r="M83" s="139">
        <v>8</v>
      </c>
      <c r="N83" s="142">
        <v>217.51370399373531</v>
      </c>
      <c r="O83" s="139">
        <v>3</v>
      </c>
      <c r="P83" s="139">
        <v>205.18238557558945</v>
      </c>
      <c r="Q83" s="139">
        <v>179.5219263899765</v>
      </c>
      <c r="R83" s="147">
        <v>0.87493829397865341</v>
      </c>
      <c r="S83" s="139">
        <v>25</v>
      </c>
      <c r="T83" s="147">
        <v>0.85</v>
      </c>
      <c r="U83" s="139">
        <v>12</v>
      </c>
      <c r="V83" s="147">
        <v>1.1176999999999999</v>
      </c>
      <c r="W83" s="139">
        <v>8</v>
      </c>
      <c r="X83" s="168">
        <v>1716500</v>
      </c>
      <c r="Y83" s="168">
        <v>1711500</v>
      </c>
      <c r="Z83" s="168">
        <v>1532471</v>
      </c>
      <c r="AA83" s="168">
        <v>670.12529365700857</v>
      </c>
      <c r="AB83" s="142">
        <v>600.02779953014874</v>
      </c>
      <c r="AC83" s="139">
        <v>7</v>
      </c>
      <c r="AD83" s="147">
        <v>0.86029999999999995</v>
      </c>
      <c r="AE83" s="139">
        <v>7</v>
      </c>
      <c r="AF83" s="142">
        <v>7</v>
      </c>
      <c r="AG83" s="142">
        <v>6</v>
      </c>
      <c r="AH83" s="158">
        <v>1</v>
      </c>
    </row>
    <row r="84" spans="1:34" s="1" customFormat="1" ht="12" customHeight="1" x14ac:dyDescent="0.25">
      <c r="A84" s="205">
        <v>2024</v>
      </c>
      <c r="B84" s="129">
        <v>114</v>
      </c>
      <c r="C84" s="130" t="s">
        <v>81</v>
      </c>
      <c r="D84" s="129">
        <v>6</v>
      </c>
      <c r="E84" s="131" t="s">
        <v>118</v>
      </c>
      <c r="F84" s="131" t="s">
        <v>504</v>
      </c>
      <c r="G84" s="131" t="s">
        <v>509</v>
      </c>
      <c r="H84" s="141">
        <v>7011</v>
      </c>
      <c r="I84" s="141">
        <v>6892</v>
      </c>
      <c r="J84" s="141">
        <v>2566</v>
      </c>
      <c r="K84" s="152">
        <v>67</v>
      </c>
      <c r="L84" s="146">
        <v>0.98302667237198693</v>
      </c>
      <c r="M84" s="151">
        <v>10</v>
      </c>
      <c r="N84" s="141">
        <v>135.8952408589669</v>
      </c>
      <c r="O84" s="151">
        <v>4</v>
      </c>
      <c r="P84" s="151">
        <v>217.96099128040385</v>
      </c>
      <c r="Q84" s="151">
        <v>135.57312826465468</v>
      </c>
      <c r="R84" s="146">
        <v>0.62200638503355721</v>
      </c>
      <c r="S84" s="151">
        <v>16</v>
      </c>
      <c r="T84" s="146">
        <v>0.97</v>
      </c>
      <c r="U84" s="151">
        <v>18</v>
      </c>
      <c r="V84" s="146">
        <v>1.6708000000000001</v>
      </c>
      <c r="W84" s="151">
        <v>10</v>
      </c>
      <c r="X84" s="167">
        <v>21750000</v>
      </c>
      <c r="Y84" s="167">
        <v>21618000</v>
      </c>
      <c r="Z84" s="167">
        <v>21326340</v>
      </c>
      <c r="AA84" s="167">
        <v>3136.6802089378989</v>
      </c>
      <c r="AB84" s="141">
        <v>3094.3615786419036</v>
      </c>
      <c r="AC84" s="151">
        <v>0</v>
      </c>
      <c r="AD84" s="146">
        <v>0.96350000000000002</v>
      </c>
      <c r="AE84" s="151">
        <v>9</v>
      </c>
      <c r="AF84" s="141">
        <v>44</v>
      </c>
      <c r="AG84" s="141">
        <v>30</v>
      </c>
      <c r="AH84" s="157">
        <v>14</v>
      </c>
    </row>
    <row r="85" spans="1:34" s="1" customFormat="1" ht="12" customHeight="1" x14ac:dyDescent="0.25">
      <c r="A85" s="206">
        <v>2024</v>
      </c>
      <c r="B85" s="133">
        <v>160</v>
      </c>
      <c r="C85" s="132" t="s">
        <v>19</v>
      </c>
      <c r="D85" s="133">
        <v>2</v>
      </c>
      <c r="E85" s="134" t="s">
        <v>116</v>
      </c>
      <c r="F85" s="134" t="s">
        <v>116</v>
      </c>
      <c r="G85" s="134" t="s">
        <v>506</v>
      </c>
      <c r="H85" s="142">
        <v>898</v>
      </c>
      <c r="I85" s="142">
        <v>888</v>
      </c>
      <c r="J85" s="142">
        <v>43</v>
      </c>
      <c r="K85" s="153">
        <v>74</v>
      </c>
      <c r="L85" s="147">
        <v>0.98886414253897548</v>
      </c>
      <c r="M85" s="139">
        <v>10</v>
      </c>
      <c r="N85" s="142">
        <v>17.67454954954955</v>
      </c>
      <c r="O85" s="139">
        <v>5</v>
      </c>
      <c r="P85" s="139">
        <v>14.86046511627907</v>
      </c>
      <c r="Q85" s="139">
        <v>43.661036036036037</v>
      </c>
      <c r="R85" s="147">
        <v>2.9380665877144754</v>
      </c>
      <c r="S85" s="139">
        <v>30</v>
      </c>
      <c r="T85" s="147">
        <v>1</v>
      </c>
      <c r="U85" s="139">
        <v>20</v>
      </c>
      <c r="V85" s="147">
        <v>0</v>
      </c>
      <c r="W85" s="139">
        <v>0</v>
      </c>
      <c r="X85" s="168">
        <v>1590400</v>
      </c>
      <c r="Y85" s="168">
        <v>1442400</v>
      </c>
      <c r="Z85" s="168">
        <v>1363424</v>
      </c>
      <c r="AA85" s="168">
        <v>1624.3243243243244</v>
      </c>
      <c r="AB85" s="142">
        <v>1535.3873873873874</v>
      </c>
      <c r="AC85" s="139">
        <v>3</v>
      </c>
      <c r="AD85" s="147">
        <v>0.95820000000000005</v>
      </c>
      <c r="AE85" s="139">
        <v>9</v>
      </c>
      <c r="AF85" s="142">
        <v>7</v>
      </c>
      <c r="AG85" s="142">
        <v>6</v>
      </c>
      <c r="AH85" s="158">
        <v>1</v>
      </c>
    </row>
    <row r="86" spans="1:34" s="1" customFormat="1" ht="12" customHeight="1" x14ac:dyDescent="0.25">
      <c r="A86" s="205">
        <v>2024</v>
      </c>
      <c r="B86" s="129">
        <v>70</v>
      </c>
      <c r="C86" s="130" t="s">
        <v>83</v>
      </c>
      <c r="D86" s="129">
        <v>3</v>
      </c>
      <c r="E86" s="131" t="s">
        <v>117</v>
      </c>
      <c r="F86" s="131" t="s">
        <v>502</v>
      </c>
      <c r="G86" s="131" t="s">
        <v>507</v>
      </c>
      <c r="H86" s="141">
        <v>4291</v>
      </c>
      <c r="I86" s="141">
        <v>4918</v>
      </c>
      <c r="J86" s="141">
        <v>670</v>
      </c>
      <c r="K86" s="152">
        <v>79</v>
      </c>
      <c r="L86" s="146">
        <v>1.1461197855977627</v>
      </c>
      <c r="M86" s="151">
        <v>14</v>
      </c>
      <c r="N86" s="141">
        <v>49.725498169987802</v>
      </c>
      <c r="O86" s="151">
        <v>5</v>
      </c>
      <c r="P86" s="151">
        <v>108.08695652173913</v>
      </c>
      <c r="Q86" s="151">
        <v>93.080927206181372</v>
      </c>
      <c r="R86" s="146">
        <v>0.86116706586571667</v>
      </c>
      <c r="S86" s="151">
        <v>24</v>
      </c>
      <c r="T86" s="146">
        <v>1</v>
      </c>
      <c r="U86" s="151">
        <v>20</v>
      </c>
      <c r="V86" s="146">
        <v>1.0437000000000001</v>
      </c>
      <c r="W86" s="151">
        <v>6</v>
      </c>
      <c r="X86" s="167">
        <v>12094802</v>
      </c>
      <c r="Y86" s="167">
        <v>11464202</v>
      </c>
      <c r="Z86" s="167">
        <v>9397789</v>
      </c>
      <c r="AA86" s="167">
        <v>2331.0699471329808</v>
      </c>
      <c r="AB86" s="141">
        <v>1910.8965026433509</v>
      </c>
      <c r="AC86" s="175">
        <v>1</v>
      </c>
      <c r="AD86" s="173" t="s">
        <v>82</v>
      </c>
      <c r="AE86" s="172">
        <v>10</v>
      </c>
      <c r="AF86" s="141">
        <v>45</v>
      </c>
      <c r="AG86" s="141">
        <v>22</v>
      </c>
      <c r="AH86" s="157">
        <v>23</v>
      </c>
    </row>
    <row r="87" spans="1:34" s="1" customFormat="1" ht="12" customHeight="1" x14ac:dyDescent="0.25">
      <c r="A87" s="206">
        <v>2024</v>
      </c>
      <c r="B87" s="133">
        <v>118</v>
      </c>
      <c r="C87" s="132" t="s">
        <v>84</v>
      </c>
      <c r="D87" s="133">
        <v>3</v>
      </c>
      <c r="E87" s="134" t="s">
        <v>116</v>
      </c>
      <c r="F87" s="134" t="s">
        <v>116</v>
      </c>
      <c r="G87" s="134" t="s">
        <v>506</v>
      </c>
      <c r="H87" s="142">
        <v>2907</v>
      </c>
      <c r="I87" s="142">
        <v>2694</v>
      </c>
      <c r="J87" s="142">
        <v>2316</v>
      </c>
      <c r="K87" s="153">
        <v>79</v>
      </c>
      <c r="L87" s="147">
        <v>0.9267285861713106</v>
      </c>
      <c r="M87" s="139">
        <v>8</v>
      </c>
      <c r="N87" s="142">
        <v>313.78619153674833</v>
      </c>
      <c r="O87" s="139">
        <v>2</v>
      </c>
      <c r="P87" s="139">
        <v>258.31476683937825</v>
      </c>
      <c r="Q87" s="139">
        <v>280.68596881959911</v>
      </c>
      <c r="R87" s="147">
        <v>1.0866044254997291</v>
      </c>
      <c r="S87" s="139">
        <v>30</v>
      </c>
      <c r="T87" s="147">
        <v>1</v>
      </c>
      <c r="U87" s="139">
        <v>20</v>
      </c>
      <c r="V87" s="147">
        <v>1.1375999999999999</v>
      </c>
      <c r="W87" s="139">
        <v>8</v>
      </c>
      <c r="X87" s="168">
        <v>4460300</v>
      </c>
      <c r="Y87" s="168">
        <v>4450300</v>
      </c>
      <c r="Z87" s="168">
        <v>3812163</v>
      </c>
      <c r="AA87" s="168">
        <v>1651.9302152932441</v>
      </c>
      <c r="AB87" s="142">
        <v>1415.0567928730513</v>
      </c>
      <c r="AC87" s="176">
        <v>3</v>
      </c>
      <c r="AD87" s="181" t="s">
        <v>82</v>
      </c>
      <c r="AE87" s="182">
        <v>10</v>
      </c>
      <c r="AF87" s="142">
        <v>23</v>
      </c>
      <c r="AG87" s="142">
        <v>20</v>
      </c>
      <c r="AH87" s="158">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sisl xmlns:xsi="http://www.w3.org/2001/XMLSchema-instance" xmlns:xsd="http://www.w3.org/2001/XMLSchema" xmlns="http://www.boldonjames.com/2008/01/sie/internal/label" sislVersion="0" policy="691d7c78-6587-40ed-afe8-4127b3a216e7" origin="userSelected">
  <element uid="id_classification_generalbusiness" value=""/>
</sisl>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WQ+e0Q2NERBNzU4LTIxNDAtNDBDNS1BNzg4LUU3NTMxMzZGREU1Mn08L2lkPjxWYWxpZD50cnVlPC9WYWxpZD48aXRlbT48c2lzbCBzaXNsVmVyc2lvbj0iMCIgcG9saWN5PSI2OTFkN2M3OC02NTg3LTQwZWQtYWZlOC00MTI3YjNhMjE2ZTciIG9yaWdpbj0idXNlclNlbGVjdGVkIj48ZWxlbWVudCB1aWQ9ImlkX2NsYXNzaWZpY2F0aW9uX2dlbmVyYWxidXNpbmVzcyIgdmFsdWU9IiIgeG1sbnM9Imh0dHA6Ly93d3cuYm9sZG9uamFtZXMuY29tLzIwMDgvMDEvc2llL2ludGVybmFsL2xhYmVsIiAvPjwvc2lzbD48VXNlck5hbWU+UFJBVk9TVURKRVxBbmEuYmlsaWM8L1VzZXJOYW1lPjxEYXRlVGltZT4yNC4xMC4yMDI1LiAwNTozOTo0MDwvRGF0ZVRpbWU+PExhYmVsU3RyaW5nPk9HUkFOSSYjeDEwQztFTk88L0xhYmVsU3RyaW5nPjwvaXRlbT48L2xhYmVsSGlzdG9yeT4=</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O5Bce5rgCPD7WtYKfcIoa8DlsZ8Z1ymsbONmuS1kg0s=</DigestValue>
      </Reference>
      <Reference URI="#CLASSIFICATIONHISTORY">
        <DigestMethod Algorithm="http://www.w3.org/2001/04/xmlenc#sha256"/>
        <DigestValue>ng5A4tVwPCL7cJOskABPdnGubD65dmUuPiRqagZIs0Q=</DigestValue>
      </Reference>
    </SignedInfo>
    <SignatureValue>qE8+0POTWgSmf7La4K5hm4qnsuOGSyYqMwCTDGUoqmi3G3LnqBkF8d8Z8E0rQaEhfYUFaGEiotixzmWH3KoDPw==</SignatureValue>
    <Object Id="CLASSIFICATIONHISTORY">
      <ArrayOfString xmlns:xsi="http://www.w3.org/2001/XMLSchema-instance" xmlns:xsd="http://www.w3.org/2001/XMLSchema" xmlns="">
        <string>JJCQIzTWRDpdk7S0x88Yc6jNuq2/WGJi</string>
      </ArrayOfString>
    </Object>
  </Signature>
</WrappedLabelHistory>
</file>

<file path=customXml/item3.xml>��
</file>

<file path=customXml/itemProps1.xml><?xml version="1.0" encoding="utf-8"?>
<ds:datastoreItem xmlns:ds="http://schemas.openxmlformats.org/officeDocument/2006/customXml" ds:itemID="{F1777A0A-A470-428A-94CB-36B04F9FB443}">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D64DA758-2140-40C5-A788-E753136FDE52}">
  <ds:schemaRefs>
    <ds:schemaRef ds:uri="http://www.w3.org/2001/XMLSchema"/>
    <ds:schemaRef ds:uri="http://www.boldonjames.com/2016/02/Classifier/internal/wrappedLabelHistory"/>
    <ds:schemaRef ds:uri="http://www.w3.org/2000/09/xmldsig#"/>
    <ds:schemaRef ds:uri=""/>
  </ds:schemaRefs>
</ds:datastoreItem>
</file>

<file path=customXml/itemProps3.xml><?xml version="1.0" encoding="utf-8"?>
<ds:datastoreItem xmlns:ds="http://schemas.openxmlformats.org/officeDocument/2006/customXml" ds:itemID="{CA3A3F7E-D995-475B-83B5-76B8EC572DB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_Pregled NEW</vt:lpstr>
      <vt:lpstr>Sudovi NEW</vt:lpstr>
      <vt:lpstr>Variable names NEW</vt:lpstr>
      <vt:lpstr>Bodovanje NEW</vt:lpstr>
      <vt:lpstr>Methodology</vt:lpstr>
      <vt:lpstr>Sheet1</vt:lpstr>
      <vt:lpstr>Dashbaord 5 Details</vt:lpstr>
      <vt:lpstr>Vjezba 0</vt:lpstr>
      <vt:lpstr>Vjezba 1</vt:lpstr>
      <vt:lpstr>Vjezba 2</vt:lpstr>
      <vt:lpstr>Vjezba 13</vt:lpstr>
      <vt:lpstr>Vjezba x</vt:lpstr>
    </vt:vector>
  </TitlesOfParts>
  <Company>Pravosudje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Samir Alispahic</dc:creator>
  <cp:lastModifiedBy>Edis Brkic</cp:lastModifiedBy>
  <cp:lastPrinted>2024-09-09T07:23:53Z</cp:lastPrinted>
  <dcterms:created xsi:type="dcterms:W3CDTF">2023-04-19T05:21:41Z</dcterms:created>
  <dcterms:modified xsi:type="dcterms:W3CDTF">2025-11-11T17:51:22Z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ffc4e360-1f91-49c5-b254-5be57f239f84</vt:lpwstr>
  </property>
  <property fmtid="{D5CDD505-2E9C-101B-9397-08002B2CF9AE}" pid="3" name="bjSaver">
    <vt:lpwstr>XGOM856ZgWmspBXKXJRfVL/xwhgl+lLs</vt:lpwstr>
  </property>
  <property fmtid="{D5CDD505-2E9C-101B-9397-08002B2CF9AE}" pid="4" name="bjDocumentLabelXML">
    <vt:lpwstr>&lt;?xml version="1.0" encoding="us-ascii"?&gt;&lt;sisl xmlns:xsi="http://www.w3.org/2001/XMLSchema-instance" xmlns:xsd="http://www.w3.org/2001/XMLSchema" sislVersion="0" policy="691d7c78-6587-40ed-afe8-4127b3a216e7" origin="userSelected" xmlns="http://www.boldonj</vt:lpwstr>
  </property>
  <property fmtid="{D5CDD505-2E9C-101B-9397-08002B2CF9AE}" pid="5" name="bjDocumentLabelXML-0">
    <vt:lpwstr>ames.com/2008/01/sie/internal/label"&gt;&lt;element uid="id_classification_generalbusiness" value="" /&gt;&lt;/sisl&gt;</vt:lpwstr>
  </property>
  <property fmtid="{D5CDD505-2E9C-101B-9397-08002B2CF9AE}" pid="6" name="bjDocumentSecurityLabel">
    <vt:lpwstr>OGRANIČENO</vt:lpwstr>
  </property>
  <property fmtid="{D5CDD505-2E9C-101B-9397-08002B2CF9AE}" pid="7" name="bjpmDocIH">
    <vt:lpwstr>QcNTukJSQoxTA1aU0Lc2gK5W8N7iD8fR</vt:lpwstr>
  </property>
  <property fmtid="{D5CDD505-2E9C-101B-9397-08002B2CF9AE}" pid="8" name="bjClsUserRVM">
    <vt:lpwstr>[]</vt:lpwstr>
  </property>
  <property fmtid="{D5CDD505-2E9C-101B-9397-08002B2CF9AE}" pid="9" name="bjLabelHistoryID">
    <vt:lpwstr>{D64DA758-2140-40C5-A788-E753136FDE52}</vt:lpwstr>
  </property>
  <property fmtid="{D5CDD505-2E9C-101B-9397-08002B2CF9AE}" pid="10" name="bjRightHeaderLabel-first">
    <vt:lpwstr>&amp;"Arial,Regular"&amp;11&amp;B&amp;K000000OGRANIČENO</vt:lpwstr>
  </property>
  <property fmtid="{D5CDD505-2E9C-101B-9397-08002B2CF9AE}" pid="11" name="bjRightHeaderLabel-even">
    <vt:lpwstr>&amp;"Arial,Regular"&amp;11&amp;B&amp;K000000OGRANIČENO</vt:lpwstr>
  </property>
  <property fmtid="{D5CDD505-2E9C-101B-9397-08002B2CF9AE}" pid="12" name="bjRightHeaderLabel">
    <vt:lpwstr>&amp;"Arial,Regular"&amp;11&amp;B&amp;K000000OGRANIČENO</vt:lpwstr>
  </property>
</Properties>
</file>